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1125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Area" localSheetId="7">'3-2'!$A$1:$F$36</definedName>
    <definedName name="_xlnm.Print_Area" localSheetId="9">'4'!$A$1:$H$16</definedName>
    <definedName name="_xlnm.Print_Area" localSheetId="11">'5'!$A$1:$H$16</definedName>
    <definedName name="_xlnm.Print_Titles" localSheetId="1">'1-1'!$1:$6</definedName>
    <definedName name="_xlnm.Print_Titles" localSheetId="3">'2'!$1:$40</definedName>
    <definedName name="_xlnm.Print_Titles" localSheetId="6">'3-1'!$1:$6</definedName>
    <definedName name="_xlnm.Print_Titles" localSheetId="8">'3-3'!$1:$6</definedName>
    <definedName name="_xlnm.Print_Titles" localSheetId="10">'4-1'!$1:$6</definedName>
  </definedNames>
  <calcPr fullCalcOnLoad="1"/>
</workbook>
</file>

<file path=xl/sharedStrings.xml><?xml version="1.0" encoding="utf-8"?>
<sst xmlns="http://schemas.openxmlformats.org/spreadsheetml/2006/main" count="2767" uniqueCount="597">
  <si>
    <t>四川省统计局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</si>
  <si>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</si>
  <si>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</si>
  <si>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</si>
  <si>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</si>
  <si>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</si>
  <si>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</si>
  <si>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</si>
  <si>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</si>
  <si>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</si>
  <si>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</si>
  <si>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</si>
  <si>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</si>
  <si>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</si>
  <si>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</si>
  <si>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</si>
  <si>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</si>
  <si>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</si>
  <si>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</si>
  <si>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</si>
  <si>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</si>
  <si>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</si>
  <si>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</si>
  <si>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</si>
  <si>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</si>
  <si>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</si>
  <si>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</si>
  <si>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</si>
  <si>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</si>
  <si>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</si>
  <si>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</si>
  <si>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</si>
  <si>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</si>
  <si>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</si>
  <si>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</si>
  <si>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</si>
  <si>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</si>
  <si>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</si>
  <si>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</si>
  <si>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</si>
  <si>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</si>
  <si>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</si>
  <si>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</si>
  <si>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</si>
  <si>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</si>
  <si>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</si>
  <si>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</si>
  <si>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</si>
  <si>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</si>
  <si>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</si>
  <si>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</si>
  <si>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</si>
  <si>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</si>
  <si>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</si>
  <si>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</si>
  <si>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</si>
  <si>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</si>
  <si>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</si>
  <si>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</si>
  <si>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</si>
  <si>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</si>
  <si>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</si>
  <si>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</si>
  <si>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</si>
  <si>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</si>
  <si>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</si>
  <si>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</si>
  <si>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</si>
  <si>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</si>
  <si>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</si>
  <si>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</si>
  <si>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</si>
  <si>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</si>
  <si>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</si>
  <si>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</si>
  <si>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</si>
  <si>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</si>
  <si>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</si>
  <si>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</si>
  <si>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</si>
  <si>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</si>
  <si>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四川省统计局机关</t>
  </si>
  <si>
    <t>201</t>
  </si>
  <si>
    <t>05</t>
  </si>
  <si>
    <t>01</t>
  </si>
  <si>
    <t>331301</t>
  </si>
  <si>
    <t xml:space="preserve">    行政运行</t>
  </si>
  <si>
    <t>02</t>
  </si>
  <si>
    <t xml:space="preserve">    一般行政管理事务</t>
  </si>
  <si>
    <t xml:space="preserve">    专项统计业务</t>
  </si>
  <si>
    <t>06</t>
  </si>
  <si>
    <t xml:space="preserve">    统计管理</t>
  </si>
  <si>
    <t>07</t>
  </si>
  <si>
    <t xml:space="preserve">    专项普查活动</t>
  </si>
  <si>
    <t>205</t>
  </si>
  <si>
    <t>08</t>
  </si>
  <si>
    <t>03</t>
  </si>
  <si>
    <t xml:space="preserve">    培训支出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</si>
  <si>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</si>
  <si>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</si>
  <si>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</si>
  <si>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</si>
  <si>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</si>
  <si>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</si>
  <si>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</si>
  <si>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</si>
  <si>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</si>
  <si>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</si>
  <si>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</si>
  <si>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四川省统计局普查中心</t>
  </si>
  <si>
    <t>331602</t>
  </si>
  <si>
    <t>机关服务中心</t>
  </si>
  <si>
    <t xml:space="preserve">  四川省统计局服务中心</t>
  </si>
  <si>
    <t>331601</t>
  </si>
  <si>
    <t xml:space="preserve">    机关服务</t>
  </si>
  <si>
    <t>99</t>
  </si>
  <si>
    <t xml:space="preserve">    其他统计信息事务支出</t>
  </si>
  <si>
    <t xml:space="preserve">    事业单位离退休</t>
  </si>
  <si>
    <t xml:space="preserve">    事业单位医疗</t>
  </si>
  <si>
    <t>机关事业单位（不在蓉）</t>
  </si>
  <si>
    <t xml:space="preserve">  四川省统计局科研所</t>
  </si>
  <si>
    <t>50</t>
  </si>
  <si>
    <t>331603</t>
  </si>
  <si>
    <t xml:space="preserve">    事业运行</t>
  </si>
  <si>
    <t>206</t>
  </si>
  <si>
    <t xml:space="preserve">    其他科学技术支出</t>
  </si>
  <si>
    <t xml:space="preserve">    机关事业单位职业年金缴费支出</t>
  </si>
  <si>
    <t xml:space="preserve">  四川省统计局社会经济调查中心（四川省社情民意调查中心）</t>
  </si>
  <si>
    <t>331604</t>
  </si>
  <si>
    <t xml:space="preserve">  四川省统计局大数据中心</t>
  </si>
  <si>
    <t>331901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</si>
  <si>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</si>
  <si>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</si>
  <si>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</si>
  <si>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</si>
  <si>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</si>
  <si>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</si>
  <si>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</si>
  <si>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</si>
  <si>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</si>
  <si>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</si>
  <si>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</si>
  <si>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</si>
  <si>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</si>
  <si>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</si>
  <si>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</si>
  <si>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</si>
  <si>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</si>
  <si>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</si>
  <si>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</si>
  <si>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</si>
  <si>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</si>
  <si>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</si>
  <si>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</si>
  <si>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</si>
  <si>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</si>
  <si>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</si>
  <si>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</si>
  <si>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</si>
  <si>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</si>
  <si>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</si>
  <si>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</si>
  <si>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</si>
  <si>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</si>
  <si>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</si>
  <si>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</si>
  <si>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</si>
  <si>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</si>
  <si>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</si>
  <si>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</si>
  <si>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</si>
  <si>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</si>
  <si>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</si>
  <si>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</si>
  <si>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</si>
  <si>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</si>
  <si>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</si>
  <si>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</si>
  <si>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</si>
  <si>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</si>
  <si>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</si>
  <si>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</si>
  <si>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</si>
  <si>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</si>
  <si>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</si>
  <si>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</si>
  <si>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</si>
  <si>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</si>
  <si>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</si>
  <si>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</si>
  <si>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</si>
  <si>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</si>
  <si>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</si>
  <si>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</si>
  <si>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</si>
  <si>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</si>
  <si>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</si>
  <si>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</si>
  <si>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</si>
  <si>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</si>
  <si>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</si>
  <si>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</si>
  <si>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</si>
  <si>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</si>
  <si>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</si>
  <si>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</si>
  <si>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</si>
  <si>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</si>
  <si>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</si>
  <si>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</si>
  <si>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</si>
  <si>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</si>
  <si>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</si>
  <si>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</si>
  <si>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</si>
  <si>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</si>
  <si>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</si>
  <si>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</si>
  <si>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</si>
  <si>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</si>
  <si>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</si>
  <si>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</si>
  <si>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</si>
  <si>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</si>
  <si>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</si>
  <si>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</si>
  <si>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</si>
  <si>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</si>
  <si>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</si>
  <si>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</si>
  <si>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</si>
  <si>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</si>
  <si>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</si>
  <si>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</si>
  <si>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</si>
  <si>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</si>
  <si>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</si>
  <si>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</si>
  <si>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</si>
  <si>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</si>
  <si>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</si>
  <si>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</si>
  <si>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</si>
  <si>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</si>
  <si>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</si>
  <si>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</si>
  <si>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</si>
  <si>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</si>
  <si>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</si>
  <si>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</si>
  <si>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</si>
  <si>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</si>
  <si>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</si>
  <si>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</si>
  <si>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</si>
  <si>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</si>
  <si>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</si>
  <si>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</si>
  <si>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</si>
  <si>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</si>
  <si>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</si>
  <si>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</si>
  <si>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</si>
  <si>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</si>
  <si>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</si>
  <si>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</si>
  <si>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</si>
  <si>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</si>
  <si>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</si>
  <si>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</si>
  <si>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</si>
  <si>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</si>
  <si>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</si>
  <si>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</si>
  <si>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</si>
  <si>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</si>
  <si>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</si>
  <si>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</si>
  <si>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</si>
  <si>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</si>
  <si>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</si>
  <si>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</si>
  <si>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</si>
  <si>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</si>
  <si>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</si>
  <si>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</si>
  <si>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</si>
  <si>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</si>
  <si>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</si>
  <si>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</si>
  <si>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</si>
  <si>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</si>
  <si>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</si>
  <si>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</si>
  <si>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</si>
  <si>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</si>
  <si>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</si>
  <si>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</si>
  <si>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</si>
  <si>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</si>
  <si>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</si>
  <si>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</si>
  <si>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</si>
  <si>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</si>
  <si>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</si>
  <si>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</si>
  <si>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</si>
  <si>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</si>
  <si>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</si>
  <si>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</si>
  <si>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</si>
  <si>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</si>
  <si>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</si>
  <si>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</si>
  <si>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统计信息事务</t>
  </si>
  <si>
    <t>教育支出</t>
  </si>
  <si>
    <t xml:space="preserve">  进修及培训</t>
  </si>
  <si>
    <t>科学技术支出</t>
  </si>
  <si>
    <t xml:space="preserve">  其他科学技术支出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</si>
  <si>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</si>
  <si>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</si>
  <si>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</si>
  <si>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</si>
  <si>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</si>
  <si>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</si>
  <si>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</si>
  <si>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</si>
  <si>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</si>
  <si>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</si>
  <si>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</si>
  <si>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</si>
  <si>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</si>
  <si>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</si>
  <si>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</si>
  <si>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</si>
  <si>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</si>
  <si>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</si>
  <si>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</si>
  <si>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</si>
  <si>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</si>
  <si>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</si>
  <si>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</si>
  <si>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</si>
  <si>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</si>
  <si>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</si>
  <si>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</si>
  <si>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</si>
  <si>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</si>
  <si>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</si>
  <si>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</si>
  <si>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</si>
  <si>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</si>
  <si>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</si>
  <si>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</si>
  <si>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</si>
  <si>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</si>
  <si>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</si>
  <si>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</si>
  <si>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</si>
  <si>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</si>
  <si>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</si>
  <si>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</si>
  <si>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</si>
  <si>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</si>
  <si>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物业管理费</t>
  </si>
  <si>
    <t xml:space="preserve">      职业年金缴费</t>
  </si>
  <si>
    <t>表3-2</t>
  </si>
  <si>
    <t>单位名称（项目）</t>
  </si>
  <si>
    <t xml:space="preserve">      设备购置经费</t>
  </si>
  <si>
    <t xml:space="preserve">      统计业务专项经费</t>
  </si>
  <si>
    <t xml:space="preserve">      信息化建设及运行维护费项目</t>
  </si>
  <si>
    <t xml:space="preserve">      大型普查专项经费</t>
  </si>
  <si>
    <t xml:space="preserve">      基本单位名录库专项</t>
  </si>
  <si>
    <t xml:space="preserve">      服务保障专项</t>
  </si>
  <si>
    <t xml:space="preserve">      统计科研专项经费</t>
  </si>
  <si>
    <t xml:space="preserve">      成都地区双城经济圈建设创新指数监测研究</t>
  </si>
  <si>
    <t xml:space="preserve">      四川规上企业创新发展现状及对策研究</t>
  </si>
  <si>
    <t xml:space="preserve">      统计调查评价专项经费</t>
  </si>
  <si>
    <t xml:space="preserve">      网络运维专项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</si>
  <si>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</si>
  <si>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</si>
  <si>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</si>
  <si>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</si>
  <si>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</si>
  <si>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</si>
  <si>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</si>
  <si>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</si>
  <si>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</si>
  <si>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</si>
  <si>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</si>
  <si>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</si>
  <si>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备注：此表为空</t>
  </si>
  <si>
    <t>备注：此表为空</t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</si>
  <si>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</si>
  <si>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</si>
  <si>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</si>
  <si>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</si>
  <si>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</si>
  <si>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</si>
  <si>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</si>
  <si>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</si>
  <si>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</si>
  <si>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</si>
  <si>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</si>
  <si>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</si>
  <si>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</si>
  <si>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</si>
  <si>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</si>
  <si>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</si>
  <si>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</si>
  <si>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</si>
  <si>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</si>
  <si>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</si>
  <si>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t>总
体
目
标</t>
  </si>
  <si>
    <t>中长期目标（20××年—20××+n年）</t>
  </si>
  <si>
    <t>年度目标</t>
  </si>
  <si>
    <t xml:space="preserve">
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</si>
  <si>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</si>
  <si>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</si>
  <si>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</si>
  <si>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</si>
  <si>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</si>
  <si>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</si>
  <si>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</si>
  <si>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</si>
  <si>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</si>
  <si>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</si>
  <si>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</si>
  <si>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</si>
  <si>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</si>
  <si>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项目效益</t>
  </si>
  <si>
    <t>经济效益
指标</t>
  </si>
  <si>
    <t>社会效益
指标</t>
  </si>
  <si>
    <t>生态效益
指标</t>
  </si>
  <si>
    <t>可持续影响
指标</t>
  </si>
  <si>
    <t>满意度指标</t>
  </si>
  <si>
    <r>
      <t>（</t>
    </r>
    <r>
      <rPr>
        <sz val="12"/>
        <rFont val="Times New Roman"/>
        <family val="1"/>
      </rPr>
      <t xml:space="preserve">  2021 </t>
    </r>
    <r>
      <rPr>
        <sz val="12"/>
        <rFont val="宋体"/>
        <family val="0"/>
      </rPr>
      <t>年度）</t>
    </r>
  </si>
  <si>
    <t>财政拨款收支预算总表</t>
  </si>
  <si>
    <t>财政拨款支出预算表（政府经济分类科目）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</si>
  <si>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</si>
  <si>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</si>
  <si>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</si>
  <si>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</si>
  <si>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政府性基金预算支出预算表</t>
  </si>
  <si>
    <t>政府性基金预算“三公”经费支出预算表</t>
  </si>
  <si>
    <t>国有资本经营预算支出预算表</t>
  </si>
  <si>
    <t>2021年省对市（州）转移支付项目绩效目标表</t>
  </si>
  <si>
    <t>2021年省级部门预算项目绩效目标表</t>
  </si>
  <si>
    <t>项目单位
(项目名称)</t>
  </si>
  <si>
    <t>项目资金</t>
  </si>
  <si>
    <t>绩效指标</t>
  </si>
  <si>
    <t>项目完成指标</t>
  </si>
  <si>
    <t>效益指标</t>
  </si>
  <si>
    <t>资金总额</t>
  </si>
  <si>
    <t>财政拨款</t>
  </si>
  <si>
    <t>其他资金</t>
  </si>
  <si>
    <t>指标值</t>
  </si>
  <si>
    <t>331-四川省统计局</t>
  </si>
  <si>
    <t>331301-四川省统计局机关</t>
  </si>
  <si>
    <t xml:space="preserve">  信息化建设及运行维护费项目</t>
  </si>
  <si>
    <t>保障全局信息化建设顺利推进，提升全省统计系统信息化水平，确保统计数据及时准确收集，完成统计数据采集、处理等的建设运维和网络信息安全保障，不断提升行政效率，为省委省政府决策提供参考依据。</t>
  </si>
  <si>
    <t>统计综合管理平台（套）</t>
  </si>
  <si>
    <t>4</t>
  </si>
  <si>
    <t>统计信息化服务于经济社会发展的作用</t>
  </si>
  <si>
    <t>提高统计数据采集的工作效率，加强统计数据监控，加强单位内控管理，降低机关行政运行成本，提高信息化运维对统计数据真实性和时效性的保障能力。</t>
  </si>
  <si>
    <t>计数据和分析研究产品获得普查单位、调查住户和国内用户认可度。</t>
  </si>
  <si>
    <t>≥80%</t>
  </si>
  <si>
    <t>联网直报系统运维（套）</t>
  </si>
  <si>
    <t>2</t>
  </si>
  <si>
    <t>统计信息系统得到应用比率。</t>
  </si>
  <si>
    <t>≥90%</t>
  </si>
  <si>
    <t>中心机房重点设备维保（套）</t>
  </si>
  <si>
    <t>1</t>
  </si>
  <si>
    <t>达到预期目标的程度</t>
  </si>
  <si>
    <t>开展信息化建设及运行维护有利于提高工作效率，减少纸张使用及浪费。</t>
  </si>
  <si>
    <t>省到市州广域网主线路费用（套）</t>
  </si>
  <si>
    <t>影响年限</t>
  </si>
  <si>
    <t>5</t>
  </si>
  <si>
    <t>七人普数据库（套）</t>
  </si>
  <si>
    <t>全省视频系统改造（项）</t>
  </si>
  <si>
    <t>信息化运维质量达标率</t>
  </si>
  <si>
    <t>按期完成率</t>
  </si>
  <si>
    <t>信息化运维项目支出成本</t>
  </si>
  <si>
    <t>根据以往年度合同价及社会平均水平</t>
  </si>
  <si>
    <t>统计数据和分析研究产品获得普查单位、调查住户和国内用户认可度。</t>
  </si>
  <si>
    <t>2套</t>
  </si>
  <si>
    <t>5年</t>
  </si>
  <si>
    <t xml:space="preserve">  统计业务专项经费</t>
  </si>
  <si>
    <t>学习贯彻党的十九大和省委十一届三次、四次、五次、六次全会精神，按照省委省政府和国家统计局的工作部署，切实履行管党治党政治责任，推进统计改革创新、保障全局2021年统计工作顺利推进，为全省改革发展提供真实统计数据和信息决策服务。</t>
  </si>
  <si>
    <t>编制和报送统计各专业年报数量</t>
  </si>
  <si>
    <t>11个</t>
  </si>
  <si>
    <t>服务于经济社会发展的作用</t>
  </si>
  <si>
    <t xml:space="preserve">按照省委省政府和国家统计局的工作部署，切实履行统计职能职责，提供真实可信的统计数据，开展统计分析研究，为全省改革发展提供信息决策服务。 
</t>
  </si>
  <si>
    <t>统计数据和分析研究获得联网直报企业、调查住户和国内用户认可度。</t>
  </si>
  <si>
    <t>编制和报送统计各专业季报数量</t>
  </si>
  <si>
    <t>40个</t>
  </si>
  <si>
    <t>分析研究产品得到应用比率</t>
  </si>
  <si>
    <t>编制和报送统计各专业月报数量</t>
  </si>
  <si>
    <t>96个</t>
  </si>
  <si>
    <t>开展能源环境统计监测工作</t>
  </si>
  <si>
    <t>发布四川统计公报次数</t>
  </si>
  <si>
    <t>1次</t>
  </si>
  <si>
    <t>1年</t>
  </si>
  <si>
    <t>编印统计报告和分析数量</t>
  </si>
  <si>
    <t>220期</t>
  </si>
  <si>
    <t>主要数据产品、分析研究报告质量达标率</t>
  </si>
  <si>
    <t>数据产品及分析研究按期完成率</t>
  </si>
  <si>
    <t>统计产品成本</t>
  </si>
  <si>
    <t>合同价</t>
  </si>
  <si>
    <t xml:space="preserve">  大型普查专项经费</t>
  </si>
  <si>
    <t>按国务院第七次全国人口普查办公室的要求，完成人口普查宣传、人口普查事后数据质量抽查、人口普查资料开发工作。</t>
  </si>
  <si>
    <t>印刷人口普查工作文件汇编</t>
  </si>
  <si>
    <t>1800本</t>
  </si>
  <si>
    <t>大型普查服务于经济社会发展的作用</t>
  </si>
  <si>
    <t>充分利用普查数据为省委省政府重大决策提供决策咨询服务，向社会提供科学、准确的统计数据。</t>
  </si>
  <si>
    <t>普查数据和分析研究产品获得政府、部门等用户认可。</t>
  </si>
  <si>
    <t>印刷人口普查数据提要</t>
  </si>
  <si>
    <t>普查成果得到应用比率</t>
  </si>
  <si>
    <t>人口普查数据分析手册</t>
  </si>
  <si>
    <t>1100本</t>
  </si>
  <si>
    <t>提高普查工作信息化水平，减少纸质报表使用，降低能耗，促进生态环境保护。</t>
  </si>
  <si>
    <t>大型普查数据质量达标率</t>
  </si>
  <si>
    <t>查项目支出成本</t>
  </si>
  <si>
    <t>331602-四川省统计局普查中心</t>
  </si>
  <si>
    <t xml:space="preserve">  基本单位名录库专项</t>
  </si>
  <si>
    <t>保障全局基本单位名录库顺利运行，指导基层熟练掌握信息技术采集相关信息，提高维护效率，并与国家名录库系统无缝对接，确保数据范围口径一致。</t>
  </si>
  <si>
    <t>印刷基本单位名录库管理手册（本）</t>
  </si>
  <si>
    <t>6000本</t>
  </si>
  <si>
    <t>名录库服务于经济社会发展的作用</t>
  </si>
  <si>
    <t>印刷四川单位年鉴（本）</t>
  </si>
  <si>
    <t>800本</t>
  </si>
  <si>
    <t>名录库系统得到应用比率。</t>
  </si>
  <si>
    <t>基本单位年报制度（本）</t>
  </si>
  <si>
    <t>1000本</t>
  </si>
  <si>
    <t>开展名录库工作，为全省经济社会可持续发展提供统计基础数据和服务咨询。</t>
  </si>
  <si>
    <t>五证合一国家运维系统（套）</t>
  </si>
  <si>
    <t>名录库运维质量达标率</t>
  </si>
  <si>
    <t>名录库运维项目支出成本</t>
  </si>
  <si>
    <t>四川省统计局</t>
  </si>
  <si>
    <t>四川省统计局                                                                                                                                                                                                    单位：万元</t>
  </si>
  <si>
    <t xml:space="preserve">             其他资金</t>
  </si>
  <si>
    <t>表6</t>
  </si>
  <si>
    <t>表7</t>
  </si>
  <si>
    <t>2021年安可项目</t>
  </si>
  <si>
    <t>20</t>
  </si>
  <si>
    <t>331603-四川省统计局科研所</t>
  </si>
  <si>
    <t xml:space="preserve">  统计科研专项经费</t>
  </si>
  <si>
    <t>学习贯彻党的十九大和省委十一届七次全会精神，围绕省委省政府中心工作，紧跟社会热点，积极开展社情民意调查，提升调查数据质量和服务水平，满足党政领导决策需求和社会各界日益增长的统计调查需求。</t>
  </si>
  <si>
    <t>统计科研系列专项（项）</t>
  </si>
  <si>
    <t>25项</t>
  </si>
  <si>
    <t>绕省委省政府中心工作，完成统计科研产品研发工作，打造统计科研项目拳头产品，服务于党政领导决策需求。</t>
  </si>
  <si>
    <t>统计科研专项报告获得国内用户认可度</t>
  </si>
  <si>
    <t>社科统计发展专项</t>
  </si>
  <si>
    <t>30项</t>
  </si>
  <si>
    <t>分析研究产品得到应用比率。</t>
  </si>
  <si>
    <t>省统计科研计划项目</t>
  </si>
  <si>
    <t>围绕促进开展四川高质量发展开展统计科学研究</t>
  </si>
  <si>
    <t>统计科研报告质量达标率</t>
  </si>
  <si>
    <t>≥1年</t>
  </si>
  <si>
    <t>统计科研报告按期完成率</t>
  </si>
  <si>
    <t>≥95%</t>
  </si>
  <si>
    <t>统计科研项目成本</t>
  </si>
  <si>
    <t>根据当年统计科研项目采购招标价格确定</t>
  </si>
  <si>
    <t>331604-四川省统计局社会经济调查中心（四川省社情民意调查中心）</t>
  </si>
  <si>
    <t xml:space="preserve">  统计调查评价专项经费</t>
  </si>
  <si>
    <t>完成调查项目数</t>
  </si>
  <si>
    <t>了解民意，反映民情，为省委省政府及有关部门决策提供重要参考依据，推动经济社会健康发展。</t>
  </si>
  <si>
    <t>统计调查评价结果获得国内用户认可度</t>
  </si>
  <si>
    <t>社情民意调查结果获得用户的认可度和被调查对象的认可度≥90%</t>
  </si>
  <si>
    <t>完成调查样本量</t>
  </si>
  <si>
    <t>320000</t>
  </si>
  <si>
    <t>统计调查评价成果应用比率</t>
  </si>
  <si>
    <t>自主开展的社情民意调查成果得到应用，100%印发四川统计分析报告报省委省政府，推动经济社会发展</t>
  </si>
  <si>
    <t>调查质量合格率</t>
  </si>
  <si>
    <t>100%（即：省委省政府、省纪委、省委政法委等部门100%采用调查结果）</t>
  </si>
  <si>
    <t>达到预期目标</t>
  </si>
  <si>
    <t>完成全省公众生态环境满意度调查</t>
  </si>
  <si>
    <t>调查项目按期完成率</t>
  </si>
  <si>
    <t>100%</t>
  </si>
  <si>
    <t>统计调查评价服务持续影响时间≥1年</t>
  </si>
  <si>
    <t>统计调查项目成本</t>
  </si>
  <si>
    <t>反映统计调查项目单位成本，电访成本控制在10-25元/份，面访成本控制在50—200元/份</t>
  </si>
  <si>
    <t>331901-四川省统计局大数据中心</t>
  </si>
  <si>
    <t xml:space="preserve">  网络运维专项</t>
  </si>
  <si>
    <t>保障全局信息化建设顺利推进，提升全省统计系统信息化水平，确保统计数据及时准确收集，包含统计视频系统运维，统计专网、互联网、无线网畅通，统计中心机房建设维护。</t>
  </si>
  <si>
    <t>内网运维</t>
  </si>
  <si>
    <t>提高统计数据采集的工作效率，加强统计数据监控和网络信息安全，加强单位内控管理，降低机关行政运行成本，提高信息化运维对统计数据真实性和时效性的保障能力。</t>
  </si>
  <si>
    <t>统计互联网、专网备份、异地灾备线路</t>
  </si>
  <si>
    <t>网路运维系统得到应用比率。</t>
  </si>
  <si>
    <t>IDC服务</t>
  </si>
  <si>
    <t>机房维修</t>
  </si>
  <si>
    <t>视频系统运维</t>
  </si>
  <si>
    <t>大屏运维</t>
  </si>
  <si>
    <t>无线网络维护</t>
  </si>
  <si>
    <t>中心机房适应性改造</t>
  </si>
  <si>
    <t>网络运维质量达标率</t>
  </si>
  <si>
    <t>网络运维项目支出成本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</si>
</sst>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"/>
  </numFmts>
  <fonts count="53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6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46">
    <xf numFmtId="1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4" fillId="34" borderId="2" applyNumberFormat="0" applyAlignment="0" applyProtection="0"/>
    <xf numFmtId="0" fontId="14" fillId="34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9" fillId="33" borderId="8" applyNumberFormat="0" applyAlignment="0" applyProtection="0"/>
    <xf numFmtId="0" fontId="9" fillId="33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50" fillId="38" borderId="17" applyNumberFormat="0" applyAlignment="0" applyProtection="0"/>
    <xf numFmtId="0" fontId="51" fillId="41" borderId="14" applyNumberFormat="0" applyAlignment="0" applyProtection="0"/>
    <xf numFmtId="0" fontId="5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48" borderId="18" applyNumberFormat="0" applyFont="0" applyAlignment="0" applyProtection="0"/>
  </cellStyleXfs>
  <cellXfs count="23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" fontId="0" fillId="49" borderId="0" xfId="0" applyNumberFormat="1" applyFont="1" applyFill="1" applyAlignment="1">
      <alignment/>
    </xf>
    <xf numFmtId="0" fontId="2" fillId="49" borderId="0" xfId="0" applyNumberFormat="1" applyFont="1" applyFill="1" applyAlignment="1">
      <alignment/>
    </xf>
    <xf numFmtId="0" fontId="2" fillId="49" borderId="27" xfId="0" applyNumberFormat="1" applyFont="1" applyFill="1" applyBorder="1" applyAlignment="1" applyProtection="1">
      <alignment horizontal="left" vertical="center"/>
      <protection/>
    </xf>
    <xf numFmtId="0" fontId="2" fillId="49" borderId="27" xfId="0" applyNumberFormat="1" applyFont="1" applyFill="1" applyBorder="1" applyAlignment="1" applyProtection="1">
      <alignment horizontal="left"/>
      <protection/>
    </xf>
    <xf numFmtId="0" fontId="0" fillId="49" borderId="0" xfId="0" applyNumberFormat="1" applyFont="1" applyFill="1" applyAlignment="1">
      <alignment/>
    </xf>
    <xf numFmtId="0" fontId="2" fillId="49" borderId="20" xfId="0" applyNumberFormat="1" applyFont="1" applyFill="1" applyBorder="1" applyAlignment="1">
      <alignment horizontal="center" vertical="center" wrapText="1"/>
    </xf>
    <xf numFmtId="0" fontId="2" fillId="49" borderId="21" xfId="0" applyNumberFormat="1" applyFont="1" applyFill="1" applyBorder="1" applyAlignment="1">
      <alignment horizontal="center" vertical="center" wrapText="1"/>
    </xf>
    <xf numFmtId="49" fontId="2" fillId="49" borderId="19" xfId="0" applyNumberFormat="1" applyFont="1" applyFill="1" applyBorder="1" applyAlignment="1" applyProtection="1">
      <alignment vertical="center" wrapText="1"/>
      <protection/>
    </xf>
    <xf numFmtId="4" fontId="2" fillId="49" borderId="24" xfId="0" applyNumberFormat="1" applyFont="1" applyFill="1" applyBorder="1" applyAlignment="1" applyProtection="1">
      <alignment vertical="center" wrapText="1"/>
      <protection/>
    </xf>
    <xf numFmtId="4" fontId="2" fillId="49" borderId="19" xfId="0" applyNumberFormat="1" applyFont="1" applyFill="1" applyBorder="1" applyAlignment="1" applyProtection="1">
      <alignment vertical="center" wrapText="1"/>
      <protection/>
    </xf>
    <xf numFmtId="0" fontId="2" fillId="49" borderId="0" xfId="0" applyNumberFormat="1" applyFont="1" applyFill="1" applyAlignment="1">
      <alignment horizontal="right" vertical="center"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1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0" fontId="4" fillId="0" borderId="31" xfId="0" applyNumberFormat="1" applyFont="1" applyFill="1" applyBorder="1" applyAlignment="1">
      <alignment horizontal="right" vertical="center" wrapText="1"/>
    </xf>
    <xf numFmtId="180" fontId="4" fillId="0" borderId="31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25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vertical="center" wrapText="1"/>
    </xf>
    <xf numFmtId="1" fontId="0" fillId="0" borderId="0" xfId="0" applyFont="1" applyFill="1" applyAlignment="1">
      <alignment vertical="center" wrapText="1"/>
    </xf>
    <xf numFmtId="0" fontId="2" fillId="0" borderId="27" xfId="122" applyFont="1" applyBorder="1" applyAlignment="1">
      <alignment vertical="center"/>
      <protection/>
    </xf>
    <xf numFmtId="0" fontId="2" fillId="0" borderId="27" xfId="122" applyFont="1" applyBorder="1" applyAlignment="1">
      <alignment vertical="center" wrapText="1"/>
      <protection/>
    </xf>
    <xf numFmtId="0" fontId="2" fillId="0" borderId="0" xfId="122" applyFont="1" applyBorder="1" applyAlignment="1">
      <alignment vertical="center" wrapText="1"/>
      <protection/>
    </xf>
    <xf numFmtId="0" fontId="2" fillId="0" borderId="0" xfId="122" applyFont="1" applyAlignment="1">
      <alignment vertical="center" wrapText="1"/>
      <protection/>
    </xf>
    <xf numFmtId="1" fontId="0" fillId="0" borderId="0" xfId="0" applyNumberFormat="1" applyFont="1" applyFill="1" applyAlignment="1">
      <alignment/>
    </xf>
    <xf numFmtId="0" fontId="2" fillId="0" borderId="19" xfId="122" applyFont="1" applyBorder="1" applyAlignment="1">
      <alignment horizontal="center" vertical="center" wrapText="1"/>
      <protection/>
    </xf>
    <xf numFmtId="1" fontId="2" fillId="0" borderId="19" xfId="0" applyFont="1" applyFill="1" applyBorder="1" applyAlignment="1">
      <alignment vertical="center"/>
    </xf>
    <xf numFmtId="1" fontId="2" fillId="0" borderId="19" xfId="0" applyFont="1" applyFill="1" applyBorder="1" applyAlignment="1">
      <alignment vertical="center" wrapText="1"/>
    </xf>
    <xf numFmtId="0" fontId="2" fillId="0" borderId="19" xfId="122" applyFont="1" applyBorder="1" applyAlignment="1">
      <alignment vertical="center" wrapText="1"/>
      <protection/>
    </xf>
    <xf numFmtId="0" fontId="2" fillId="49" borderId="0" xfId="0" applyNumberFormat="1" applyFont="1" applyFill="1" applyBorder="1" applyAlignment="1" applyProtection="1">
      <alignment horizontal="left" vertical="center"/>
      <protection/>
    </xf>
    <xf numFmtId="0" fontId="2" fillId="49" borderId="0" xfId="0" applyNumberFormat="1" applyFont="1" applyFill="1" applyBorder="1" applyAlignment="1" applyProtection="1">
      <alignment horizontal="left"/>
      <protection/>
    </xf>
    <xf numFmtId="0" fontId="4" fillId="49" borderId="0" xfId="0" applyNumberFormat="1" applyFont="1" applyFill="1" applyAlignment="1">
      <alignment horizontal="right" vertical="center"/>
    </xf>
    <xf numFmtId="49" fontId="2" fillId="49" borderId="26" xfId="0" applyNumberFormat="1" applyFont="1" applyFill="1" applyBorder="1" applyAlignment="1" applyProtection="1">
      <alignment vertical="center" wrapText="1"/>
      <protection/>
    </xf>
    <xf numFmtId="180" fontId="2" fillId="49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9" borderId="24" xfId="0" applyNumberFormat="1" applyFont="1" applyFill="1" applyBorder="1" applyAlignment="1" applyProtection="1">
      <alignment horizontal="center" vertical="center" wrapText="1"/>
      <protection/>
    </xf>
    <xf numFmtId="0" fontId="2" fillId="49" borderId="19" xfId="0" applyNumberFormat="1" applyFont="1" applyFill="1" applyBorder="1" applyAlignment="1" applyProtection="1">
      <alignment horizontal="center" vertical="center" wrapText="1"/>
      <protection/>
    </xf>
    <xf numFmtId="0" fontId="2" fillId="49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49" borderId="36" xfId="0" applyNumberFormat="1" applyFont="1" applyFill="1" applyBorder="1" applyAlignment="1" applyProtection="1">
      <alignment horizontal="center" vertical="center"/>
      <protection/>
    </xf>
    <xf numFmtId="0" fontId="2" fillId="49" borderId="38" xfId="0" applyNumberFormat="1" applyFont="1" applyFill="1" applyBorder="1" applyAlignment="1" applyProtection="1">
      <alignment horizontal="center" vertical="center"/>
      <protection/>
    </xf>
    <xf numFmtId="0" fontId="2" fillId="49" borderId="3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3" fillId="49" borderId="0" xfId="0" applyNumberFormat="1" applyFont="1" applyFill="1" applyAlignment="1" applyProtection="1">
      <alignment horizontal="center" vertical="center"/>
      <protection/>
    </xf>
    <xf numFmtId="0" fontId="2" fillId="49" borderId="22" xfId="0" applyNumberFormat="1" applyFont="1" applyFill="1" applyBorder="1" applyAlignment="1">
      <alignment horizontal="center" vertical="center"/>
    </xf>
    <xf numFmtId="0" fontId="2" fillId="49" borderId="40" xfId="0" applyNumberFormat="1" applyFont="1" applyFill="1" applyBorder="1" applyAlignment="1">
      <alignment horizontal="center" vertical="center"/>
    </xf>
    <xf numFmtId="0" fontId="2" fillId="49" borderId="29" xfId="0" applyNumberFormat="1" applyFont="1" applyFill="1" applyBorder="1" applyAlignment="1">
      <alignment horizontal="center" vertical="center"/>
    </xf>
    <xf numFmtId="1" fontId="0" fillId="49" borderId="36" xfId="0" applyNumberFormat="1" applyFont="1" applyFill="1" applyBorder="1" applyAlignment="1">
      <alignment horizontal="center" vertical="center"/>
    </xf>
    <xf numFmtId="1" fontId="0" fillId="49" borderId="38" xfId="0" applyNumberFormat="1" applyFont="1" applyFill="1" applyBorder="1" applyAlignment="1">
      <alignment horizontal="center" vertical="center"/>
    </xf>
    <xf numFmtId="1" fontId="0" fillId="49" borderId="37" xfId="0" applyNumberFormat="1" applyFont="1" applyFill="1" applyBorder="1" applyAlignment="1">
      <alignment horizontal="center" vertical="center"/>
    </xf>
    <xf numFmtId="0" fontId="2" fillId="49" borderId="36" xfId="0" applyNumberFormat="1" applyFont="1" applyFill="1" applyBorder="1" applyAlignment="1">
      <alignment horizontal="center" vertical="center"/>
    </xf>
    <xf numFmtId="0" fontId="2" fillId="49" borderId="38" xfId="0" applyNumberFormat="1" applyFont="1" applyFill="1" applyBorder="1" applyAlignment="1">
      <alignment horizontal="center" vertical="center"/>
    </xf>
    <xf numFmtId="0" fontId="2" fillId="49" borderId="37" xfId="0" applyNumberFormat="1" applyFont="1" applyFill="1" applyBorder="1" applyAlignment="1">
      <alignment horizontal="center" vertical="center"/>
    </xf>
    <xf numFmtId="0" fontId="2" fillId="49" borderId="22" xfId="0" applyNumberFormat="1" applyFont="1" applyFill="1" applyBorder="1" applyAlignment="1" applyProtection="1">
      <alignment horizontal="center" vertical="center" wrapText="1"/>
      <protection/>
    </xf>
    <xf numFmtId="0" fontId="2" fillId="49" borderId="31" xfId="0" applyNumberFormat="1" applyFont="1" applyFill="1" applyBorder="1" applyAlignment="1" applyProtection="1">
      <alignment horizontal="center" vertical="center" wrapText="1"/>
      <protection/>
    </xf>
    <xf numFmtId="0" fontId="2" fillId="49" borderId="26" xfId="0" applyNumberFormat="1" applyFont="1" applyFill="1" applyBorder="1" applyAlignment="1" applyProtection="1">
      <alignment horizontal="center" vertical="center" wrapText="1"/>
      <protection/>
    </xf>
    <xf numFmtId="1" fontId="2" fillId="49" borderId="31" xfId="0" applyNumberFormat="1" applyFont="1" applyFill="1" applyBorder="1" applyAlignment="1" applyProtection="1">
      <alignment horizontal="center" vertical="center" wrapText="1"/>
      <protection/>
    </xf>
    <xf numFmtId="1" fontId="2" fillId="49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49" borderId="25" xfId="0" applyNumberFormat="1" applyFont="1" applyFill="1" applyBorder="1" applyAlignment="1" applyProtection="1">
      <alignment horizontal="center" vertical="center" wrapText="1"/>
      <protection/>
    </xf>
    <xf numFmtId="1" fontId="2" fillId="49" borderId="24" xfId="0" applyNumberFormat="1" applyFont="1" applyFill="1" applyBorder="1" applyAlignment="1" applyProtection="1">
      <alignment horizontal="center" vertical="center" wrapText="1"/>
      <protection/>
    </xf>
    <xf numFmtId="0" fontId="2" fillId="49" borderId="19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Font="1" applyFill="1" applyBorder="1" applyAlignment="1">
      <alignment horizontal="center" vertical="center" wrapText="1"/>
    </xf>
    <xf numFmtId="1" fontId="25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left" vertical="center" wrapText="1"/>
    </xf>
    <xf numFmtId="1" fontId="27" fillId="0" borderId="19" xfId="0" applyFont="1" applyFill="1" applyBorder="1" applyAlignment="1">
      <alignment horizontal="center" vertical="center" wrapText="1"/>
    </xf>
    <xf numFmtId="0" fontId="25" fillId="0" borderId="0" xfId="122" applyFont="1" applyAlignment="1">
      <alignment horizontal="center" vertical="center" wrapText="1"/>
      <protection/>
    </xf>
    <xf numFmtId="0" fontId="25" fillId="0" borderId="0" xfId="122" applyFont="1" applyAlignment="1">
      <alignment horizontal="center" vertical="center" wrapText="1"/>
      <protection/>
    </xf>
    <xf numFmtId="0" fontId="6" fillId="0" borderId="0" xfId="122" applyFont="1" applyAlignment="1">
      <alignment horizontal="center" vertical="center" wrapText="1"/>
      <protection/>
    </xf>
    <xf numFmtId="0" fontId="2" fillId="0" borderId="24" xfId="122" applyFont="1" applyBorder="1" applyAlignment="1">
      <alignment horizontal="center" vertical="center" wrapText="1"/>
      <protection/>
    </xf>
    <xf numFmtId="0" fontId="2" fillId="0" borderId="25" xfId="122" applyFont="1" applyBorder="1" applyAlignment="1">
      <alignment horizontal="center" vertical="center" wrapText="1"/>
      <protection/>
    </xf>
    <xf numFmtId="0" fontId="2" fillId="0" borderId="19" xfId="122" applyFont="1" applyBorder="1" applyAlignment="1">
      <alignment horizontal="center" vertical="center" wrapText="1"/>
      <protection/>
    </xf>
    <xf numFmtId="0" fontId="2" fillId="0" borderId="29" xfId="122" applyFont="1" applyBorder="1" applyAlignment="1">
      <alignment horizontal="center" vertical="center" wrapText="1"/>
      <protection/>
    </xf>
    <xf numFmtId="1" fontId="2" fillId="0" borderId="24" xfId="0" applyFont="1" applyFill="1" applyBorder="1" applyAlignment="1">
      <alignment horizontal="center" vertical="center" wrapText="1"/>
    </xf>
    <xf numFmtId="1" fontId="2" fillId="0" borderId="25" xfId="0" applyFont="1" applyFill="1" applyBorder="1" applyAlignment="1">
      <alignment horizontal="center" vertical="center" wrapText="1"/>
    </xf>
    <xf numFmtId="1" fontId="2" fillId="0" borderId="29" xfId="0" applyFont="1" applyFill="1" applyBorder="1" applyAlignment="1">
      <alignment horizontal="center" vertical="center" wrapText="1"/>
    </xf>
    <xf numFmtId="1" fontId="2" fillId="0" borderId="24" xfId="0" applyFont="1" applyFill="1" applyBorder="1" applyAlignment="1">
      <alignment horizontal="center" vertical="center"/>
    </xf>
    <xf numFmtId="1" fontId="2" fillId="0" borderId="25" xfId="0" applyFont="1" applyFill="1" applyBorder="1" applyAlignment="1">
      <alignment horizontal="center" vertical="center"/>
    </xf>
    <xf numFmtId="1" fontId="2" fillId="0" borderId="29" xfId="0" applyFont="1" applyFill="1" applyBorder="1" applyAlignment="1">
      <alignment horizontal="center" vertical="center"/>
    </xf>
    <xf numFmtId="1" fontId="2" fillId="0" borderId="19" xfId="0" applyFont="1" applyFill="1" applyBorder="1" applyAlignment="1">
      <alignment horizontal="center" vertical="center" shrinkToFit="1"/>
    </xf>
    <xf numFmtId="1" fontId="2" fillId="0" borderId="24" xfId="0" applyFont="1" applyFill="1" applyBorder="1" applyAlignment="1">
      <alignment horizontal="center" vertical="center" shrinkToFit="1"/>
    </xf>
    <xf numFmtId="1" fontId="2" fillId="0" borderId="25" xfId="0" applyFont="1" applyFill="1" applyBorder="1" applyAlignment="1">
      <alignment horizontal="center" vertical="center" shrinkToFit="1"/>
    </xf>
    <xf numFmtId="1" fontId="2" fillId="0" borderId="29" xfId="0" applyFont="1" applyFill="1" applyBorder="1" applyAlignment="1">
      <alignment horizontal="center" vertical="center" shrinkToFit="1"/>
    </xf>
    <xf numFmtId="1" fontId="0" fillId="0" borderId="19" xfId="0" applyFont="1" applyFill="1" applyBorder="1" applyAlignment="1">
      <alignment vertical="center"/>
    </xf>
    <xf numFmtId="0" fontId="2" fillId="0" borderId="19" xfId="122" applyFont="1" applyBorder="1" applyAlignment="1">
      <alignment horizontal="left" vertical="center" wrapText="1"/>
      <protection/>
    </xf>
    <xf numFmtId="0" fontId="2" fillId="0" borderId="19" xfId="122" applyFont="1" applyBorder="1" applyAlignment="1">
      <alignment horizontal="right" vertical="center" wrapText="1"/>
      <protection/>
    </xf>
    <xf numFmtId="0" fontId="2" fillId="0" borderId="19" xfId="122" applyFont="1" applyBorder="1" applyAlignment="1">
      <alignment horizontal="left" vertical="top" wrapText="1"/>
      <protection/>
    </xf>
    <xf numFmtId="1" fontId="33" fillId="0" borderId="19" xfId="0" applyFont="1" applyBorder="1" applyAlignment="1">
      <alignment horizontal="center" vertical="center" wrapText="1"/>
    </xf>
    <xf numFmtId="1" fontId="33" fillId="0" borderId="23" xfId="0" applyFont="1" applyBorder="1" applyAlignment="1">
      <alignment horizontal="center" vertical="center" wrapText="1"/>
    </xf>
    <xf numFmtId="1" fontId="33" fillId="0" borderId="19" xfId="0" applyFont="1" applyBorder="1" applyAlignment="1">
      <alignment horizontal="center" vertical="center" wrapText="1"/>
    </xf>
    <xf numFmtId="1" fontId="4" fillId="0" borderId="19" xfId="0" applyFont="1" applyBorder="1" applyAlignment="1">
      <alignment horizontal="left" vertical="center" wrapText="1"/>
    </xf>
    <xf numFmtId="1" fontId="0" fillId="0" borderId="37" xfId="0" applyFont="1" applyBorder="1" applyAlignment="1" applyProtection="1">
      <alignment vertical="center" wrapText="1"/>
      <protection/>
    </xf>
    <xf numFmtId="187" fontId="4" fillId="0" borderId="19" xfId="0" applyNumberFormat="1" applyFont="1" applyBorder="1" applyAlignment="1">
      <alignment horizontal="right" vertical="center" wrapText="1"/>
    </xf>
    <xf numFmtId="1" fontId="4" fillId="0" borderId="19" xfId="0" applyFont="1" applyBorder="1" applyAlignment="1">
      <alignment horizontal="left" vertical="center" wrapText="1"/>
    </xf>
    <xf numFmtId="1" fontId="4" fillId="0" borderId="24" xfId="0" applyFont="1" applyBorder="1" applyAlignment="1" applyProtection="1">
      <alignment horizontal="left" vertical="center" wrapText="1"/>
      <protection/>
    </xf>
    <xf numFmtId="1" fontId="4" fillId="0" borderId="29" xfId="0" applyFont="1" applyBorder="1" applyAlignment="1" applyProtection="1">
      <alignment horizontal="left" vertical="center" wrapText="1"/>
      <protection/>
    </xf>
    <xf numFmtId="1" fontId="4" fillId="0" borderId="24" xfId="0" applyFont="1" applyBorder="1" applyAlignment="1" applyProtection="1">
      <alignment horizontal="left" vertical="center" wrapText="1"/>
      <protection/>
    </xf>
    <xf numFmtId="1" fontId="4" fillId="0" borderId="29" xfId="0" applyFont="1" applyBorder="1" applyAlignment="1" applyProtection="1">
      <alignment horizontal="left" vertical="center" wrapText="1"/>
      <protection/>
    </xf>
    <xf numFmtId="187" fontId="4" fillId="0" borderId="19" xfId="0" applyNumberFormat="1" applyFont="1" applyBorder="1" applyAlignment="1">
      <alignment horizontal="right" vertical="center" wrapText="1"/>
    </xf>
    <xf numFmtId="1" fontId="4" fillId="0" borderId="19" xfId="0" applyFont="1" applyBorder="1" applyAlignment="1">
      <alignment horizontal="center" vertical="center" wrapText="1"/>
    </xf>
    <xf numFmtId="1" fontId="4" fillId="0" borderId="19" xfId="0" applyFont="1" applyBorder="1" applyAlignment="1">
      <alignment horizontal="center" vertical="center" wrapText="1"/>
    </xf>
    <xf numFmtId="1" fontId="0" fillId="0" borderId="41" xfId="0" applyFont="1" applyBorder="1" applyAlignment="1" applyProtection="1">
      <alignment vertical="center" wrapText="1"/>
      <protection/>
    </xf>
    <xf numFmtId="1" fontId="0" fillId="0" borderId="42" xfId="0" applyFont="1" applyBorder="1" applyAlignment="1" applyProtection="1">
      <alignment vertical="center" wrapText="1"/>
      <protection/>
    </xf>
    <xf numFmtId="1" fontId="0" fillId="0" borderId="43" xfId="0" applyFont="1" applyBorder="1" applyAlignment="1" applyProtection="1">
      <alignment vertical="center" wrapText="1"/>
      <protection/>
    </xf>
    <xf numFmtId="1" fontId="0" fillId="0" borderId="44" xfId="0" applyFont="1" applyBorder="1" applyAlignment="1" applyProtection="1">
      <alignment vertical="center" wrapText="1"/>
      <protection/>
    </xf>
    <xf numFmtId="1" fontId="0" fillId="0" borderId="45" xfId="0" applyFont="1" applyBorder="1" applyAlignment="1" applyProtection="1">
      <alignment vertical="center" wrapText="1"/>
      <protection/>
    </xf>
    <xf numFmtId="1" fontId="0" fillId="0" borderId="34" xfId="0" applyFont="1" applyBorder="1" applyAlignment="1" applyProtection="1">
      <alignment vertical="center" wrapText="1"/>
      <protection/>
    </xf>
    <xf numFmtId="1" fontId="0" fillId="0" borderId="0" xfId="0" applyAlignment="1">
      <alignment vertical="center" wrapText="1"/>
    </xf>
    <xf numFmtId="1" fontId="33" fillId="0" borderId="0" xfId="0" applyFont="1" applyAlignment="1">
      <alignment vertical="center" wrapText="1"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适中" xfId="135"/>
    <cellStyle name="输出" xfId="136"/>
    <cellStyle name="输入" xfId="137"/>
    <cellStyle name="Followed Hyperlink" xfId="138"/>
    <cellStyle name="着色 1" xfId="139"/>
    <cellStyle name="着色 2" xfId="140"/>
    <cellStyle name="着色 3" xfId="141"/>
    <cellStyle name="着色 4" xfId="142"/>
    <cellStyle name="着色 5" xfId="143"/>
    <cellStyle name="着色 6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43"/>
  <sheetViews>
    <sheetView showGridLines="0" showZeros="0" zoomScalePageLayoutView="0" workbookViewId="0" topLeftCell="A1">
      <selection activeCell="B11" sqref="B1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7"/>
      <c r="B1" s="47"/>
      <c r="C1" s="47"/>
      <c r="D1" s="7" t="s">
        <v>1</v>
      </c>
    </row>
    <row r="2" spans="1:4" ht="20.25" customHeight="1">
      <c r="A2" s="116" t="s">
        <v>2</v>
      </c>
      <c r="B2" s="116"/>
      <c r="C2" s="116"/>
      <c r="D2" s="116"/>
    </row>
    <row r="3" spans="1:4" ht="20.25" customHeight="1">
      <c r="A3" s="48" t="s">
        <v>0</v>
      </c>
      <c r="B3" s="49"/>
      <c r="C3" s="17"/>
      <c r="D3" s="7" t="s">
        <v>3</v>
      </c>
    </row>
    <row r="4" spans="1:4" ht="19.5" customHeight="1">
      <c r="A4" s="117" t="s">
        <v>4</v>
      </c>
      <c r="B4" s="118"/>
      <c r="C4" s="117" t="s">
        <v>5</v>
      </c>
      <c r="D4" s="118"/>
    </row>
    <row r="5" spans="1:4" ht="19.5" customHeight="1">
      <c r="A5" s="50" t="s">
        <v>6</v>
      </c>
      <c r="B5" s="50" t="s">
        <v>7</v>
      </c>
      <c r="C5" s="50" t="s">
        <v>6</v>
      </c>
      <c r="D5" s="86" t="s">
        <v>7</v>
      </c>
    </row>
    <row r="6" spans="1:4" ht="19.5" customHeight="1">
      <c r="A6" s="65" t="s">
        <v>8</v>
      </c>
      <c r="B6" s="87">
        <v>9830.44</v>
      </c>
      <c r="C6" s="65" t="s">
        <v>9</v>
      </c>
      <c r="D6" s="87">
        <v>8800.2</v>
      </c>
    </row>
    <row r="7" spans="1:4" ht="19.5" customHeight="1">
      <c r="A7" s="65" t="s">
        <v>10</v>
      </c>
      <c r="B7" s="54">
        <v>0</v>
      </c>
      <c r="C7" s="65" t="s">
        <v>11</v>
      </c>
      <c r="D7" s="87">
        <v>0</v>
      </c>
    </row>
    <row r="8" spans="1:4" ht="19.5" customHeight="1">
      <c r="A8" s="53" t="s">
        <v>12</v>
      </c>
      <c r="B8" s="87">
        <v>0</v>
      </c>
      <c r="C8" s="88" t="s">
        <v>13</v>
      </c>
      <c r="D8" s="87">
        <v>0</v>
      </c>
    </row>
    <row r="9" spans="1:4" ht="19.5" customHeight="1">
      <c r="A9" s="65" t="s">
        <v>14</v>
      </c>
      <c r="B9" s="84">
        <v>0</v>
      </c>
      <c r="C9" s="65" t="s">
        <v>15</v>
      </c>
      <c r="D9" s="87">
        <v>0</v>
      </c>
    </row>
    <row r="10" spans="1:4" ht="19.5" customHeight="1">
      <c r="A10" s="65" t="s">
        <v>16</v>
      </c>
      <c r="B10" s="87">
        <v>0</v>
      </c>
      <c r="C10" s="65" t="s">
        <v>17</v>
      </c>
      <c r="D10" s="87">
        <v>413</v>
      </c>
    </row>
    <row r="11" spans="1:4" ht="19.5" customHeight="1">
      <c r="A11" s="65" t="s">
        <v>18</v>
      </c>
      <c r="B11" s="87">
        <v>0</v>
      </c>
      <c r="C11" s="65" t="s">
        <v>19</v>
      </c>
      <c r="D11" s="87">
        <v>15</v>
      </c>
    </row>
    <row r="12" spans="1:4" ht="19.5" customHeight="1">
      <c r="A12" s="65"/>
      <c r="B12" s="87"/>
      <c r="C12" s="65" t="s">
        <v>20</v>
      </c>
      <c r="D12" s="87">
        <v>0</v>
      </c>
    </row>
    <row r="13" spans="1:4" ht="19.5" customHeight="1">
      <c r="A13" s="60"/>
      <c r="B13" s="87"/>
      <c r="C13" s="65" t="s">
        <v>21</v>
      </c>
      <c r="D13" s="87">
        <v>386.4</v>
      </c>
    </row>
    <row r="14" spans="1:4" ht="19.5" customHeight="1">
      <c r="A14" s="60"/>
      <c r="B14" s="87"/>
      <c r="C14" s="65" t="s">
        <v>22</v>
      </c>
      <c r="D14" s="87">
        <v>0</v>
      </c>
    </row>
    <row r="15" spans="1:4" ht="19.5" customHeight="1">
      <c r="A15" s="60"/>
      <c r="B15" s="87"/>
      <c r="C15" s="65" t="s">
        <v>23</v>
      </c>
      <c r="D15" s="87">
        <v>274.97</v>
      </c>
    </row>
    <row r="16" spans="1:4" ht="19.5" customHeight="1">
      <c r="A16" s="60"/>
      <c r="B16" s="87"/>
      <c r="C16" s="65" t="s">
        <v>24</v>
      </c>
      <c r="D16" s="87">
        <v>0</v>
      </c>
    </row>
    <row r="17" spans="1:4" ht="19.5" customHeight="1">
      <c r="A17" s="60"/>
      <c r="B17" s="87"/>
      <c r="C17" s="65" t="s">
        <v>25</v>
      </c>
      <c r="D17" s="87">
        <v>0</v>
      </c>
    </row>
    <row r="18" spans="1:4" ht="19.5" customHeight="1">
      <c r="A18" s="60"/>
      <c r="B18" s="87"/>
      <c r="C18" s="65" t="s">
        <v>26</v>
      </c>
      <c r="D18" s="87">
        <v>0</v>
      </c>
    </row>
    <row r="19" spans="1:4" ht="19.5" customHeight="1">
      <c r="A19" s="60"/>
      <c r="B19" s="87"/>
      <c r="C19" s="65" t="s">
        <v>27</v>
      </c>
      <c r="D19" s="87">
        <v>0</v>
      </c>
    </row>
    <row r="20" spans="1:4" ht="19.5" customHeight="1">
      <c r="A20" s="60"/>
      <c r="B20" s="87"/>
      <c r="C20" s="65" t="s">
        <v>28</v>
      </c>
      <c r="D20" s="87">
        <v>0</v>
      </c>
    </row>
    <row r="21" spans="1:4" ht="19.5" customHeight="1">
      <c r="A21" s="60"/>
      <c r="B21" s="87"/>
      <c r="C21" s="65" t="s">
        <v>29</v>
      </c>
      <c r="D21" s="87">
        <v>0</v>
      </c>
    </row>
    <row r="22" spans="1:4" ht="19.5" customHeight="1">
      <c r="A22" s="60"/>
      <c r="B22" s="87"/>
      <c r="C22" s="65" t="s">
        <v>30</v>
      </c>
      <c r="D22" s="87">
        <v>0</v>
      </c>
    </row>
    <row r="23" spans="1:4" ht="19.5" customHeight="1">
      <c r="A23" s="60"/>
      <c r="B23" s="87"/>
      <c r="C23" s="65" t="s">
        <v>31</v>
      </c>
      <c r="D23" s="87">
        <v>0</v>
      </c>
    </row>
    <row r="24" spans="1:4" ht="19.5" customHeight="1">
      <c r="A24" s="60"/>
      <c r="B24" s="87"/>
      <c r="C24" s="65" t="s">
        <v>32</v>
      </c>
      <c r="D24" s="87">
        <v>0</v>
      </c>
    </row>
    <row r="25" spans="1:4" ht="19.5" customHeight="1">
      <c r="A25" s="60"/>
      <c r="B25" s="87"/>
      <c r="C25" s="65" t="s">
        <v>33</v>
      </c>
      <c r="D25" s="87">
        <v>425.81</v>
      </c>
    </row>
    <row r="26" spans="1:4" ht="19.5" customHeight="1">
      <c r="A26" s="65"/>
      <c r="B26" s="87"/>
      <c r="C26" s="65" t="s">
        <v>34</v>
      </c>
      <c r="D26" s="87">
        <v>0</v>
      </c>
    </row>
    <row r="27" spans="1:4" ht="19.5" customHeight="1">
      <c r="A27" s="65"/>
      <c r="B27" s="87"/>
      <c r="C27" s="65" t="s">
        <v>35</v>
      </c>
      <c r="D27" s="87">
        <v>0</v>
      </c>
    </row>
    <row r="28" spans="1:4" ht="19.5" customHeight="1">
      <c r="A28" s="65" t="s">
        <v>36</v>
      </c>
      <c r="B28" s="87"/>
      <c r="C28" s="65" t="s">
        <v>37</v>
      </c>
      <c r="D28" s="87">
        <v>0</v>
      </c>
    </row>
    <row r="29" spans="1:4" ht="19.5" customHeight="1">
      <c r="A29" s="65"/>
      <c r="B29" s="87"/>
      <c r="C29" s="65" t="s">
        <v>38</v>
      </c>
      <c r="D29" s="87">
        <v>0</v>
      </c>
    </row>
    <row r="30" spans="1:4" ht="19.5" customHeight="1">
      <c r="A30" s="69"/>
      <c r="B30" s="54"/>
      <c r="C30" s="69" t="s">
        <v>39</v>
      </c>
      <c r="D30" s="54">
        <v>0</v>
      </c>
    </row>
    <row r="31" spans="1:4" ht="19.5" customHeight="1">
      <c r="A31" s="72"/>
      <c r="B31" s="57"/>
      <c r="C31" s="72" t="s">
        <v>40</v>
      </c>
      <c r="D31" s="57">
        <v>0</v>
      </c>
    </row>
    <row r="32" spans="1:4" ht="19.5" customHeight="1">
      <c r="A32" s="72"/>
      <c r="B32" s="57"/>
      <c r="C32" s="72" t="s">
        <v>41</v>
      </c>
      <c r="D32" s="57">
        <v>0</v>
      </c>
    </row>
    <row r="33" spans="1:4" ht="19.5" customHeight="1">
      <c r="A33" s="72"/>
      <c r="B33" s="57"/>
      <c r="C33" s="72" t="s">
        <v>42</v>
      </c>
      <c r="D33" s="57">
        <v>0</v>
      </c>
    </row>
    <row r="34" spans="1:4" ht="19.5" customHeight="1">
      <c r="A34" s="72"/>
      <c r="B34" s="57"/>
      <c r="C34" s="72" t="s">
        <v>43</v>
      </c>
      <c r="D34" s="57">
        <v>0</v>
      </c>
    </row>
    <row r="35" spans="1:4" ht="19.5" customHeight="1">
      <c r="A35" s="72"/>
      <c r="B35" s="57"/>
      <c r="C35" s="72" t="s">
        <v>44</v>
      </c>
      <c r="D35" s="57">
        <v>0</v>
      </c>
    </row>
    <row r="36" spans="1:4" ht="19.5" customHeight="1">
      <c r="A36" s="72"/>
      <c r="B36" s="57"/>
      <c r="C36" s="72"/>
      <c r="D36" s="75"/>
    </row>
    <row r="37" spans="1:4" ht="19.5" customHeight="1">
      <c r="A37" s="74" t="s">
        <v>45</v>
      </c>
      <c r="B37" s="75">
        <f>SUM(B6:B34)</f>
        <v>9830.44</v>
      </c>
      <c r="C37" s="74" t="s">
        <v>46</v>
      </c>
      <c r="D37" s="75">
        <f>SUM(D6:D35)</f>
        <v>10315.38</v>
      </c>
    </row>
    <row r="38" spans="1:4" ht="19.5" customHeight="1">
      <c r="A38" s="72" t="s">
        <v>47</v>
      </c>
      <c r="B38" s="57">
        <v>0</v>
      </c>
      <c r="C38" s="72" t="s">
        <v>48</v>
      </c>
      <c r="D38" s="57">
        <v>0</v>
      </c>
    </row>
    <row r="39" spans="1:4" ht="19.5" customHeight="1">
      <c r="A39" s="72" t="s">
        <v>49</v>
      </c>
      <c r="B39" s="57">
        <v>484.94</v>
      </c>
      <c r="C39" s="72" t="s">
        <v>50</v>
      </c>
      <c r="D39" s="57">
        <v>0</v>
      </c>
    </row>
    <row r="40" spans="1:4" ht="19.5" customHeight="1">
      <c r="A40" s="72"/>
      <c r="B40" s="57"/>
      <c r="C40" s="72" t="s">
        <v>51</v>
      </c>
      <c r="D40" s="57">
        <v>0</v>
      </c>
    </row>
    <row r="41" spans="1:4" ht="19.5" customHeight="1">
      <c r="A41" s="89"/>
      <c r="B41" s="90"/>
      <c r="C41" s="89"/>
      <c r="D41" s="91"/>
    </row>
    <row r="42" spans="1:4" ht="19.5" customHeight="1">
      <c r="A42" s="92" t="s">
        <v>52</v>
      </c>
      <c r="B42" s="93">
        <f>SUM(B37:B39)</f>
        <v>10315.380000000001</v>
      </c>
      <c r="C42" s="92" t="s">
        <v>53</v>
      </c>
      <c r="D42" s="94">
        <f>SUM(D37,D38,D40)</f>
        <v>10315.38</v>
      </c>
    </row>
    <row r="43" spans="1:4" ht="20.25" customHeight="1">
      <c r="A43" s="95"/>
      <c r="B43" s="96"/>
      <c r="C43" s="97"/>
      <c r="D43" s="47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8"/>
  <sheetViews>
    <sheetView showGridLines="0" showZeros="0" zoomScalePageLayoutView="0" workbookViewId="0" topLeftCell="A1">
      <selection activeCell="E12" sqref="E1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386</v>
      </c>
    </row>
    <row r="2" spans="1:8" ht="19.5" customHeight="1">
      <c r="A2" s="116" t="s">
        <v>443</v>
      </c>
      <c r="B2" s="116"/>
      <c r="C2" s="116"/>
      <c r="D2" s="116"/>
      <c r="E2" s="116"/>
      <c r="F2" s="116"/>
      <c r="G2" s="116"/>
      <c r="H2" s="116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119" t="s">
        <v>56</v>
      </c>
      <c r="B4" s="120"/>
      <c r="C4" s="120"/>
      <c r="D4" s="120"/>
      <c r="E4" s="121"/>
      <c r="F4" s="186" t="s">
        <v>387</v>
      </c>
      <c r="G4" s="131"/>
      <c r="H4" s="131"/>
    </row>
    <row r="5" spans="1:8" ht="19.5" customHeight="1">
      <c r="A5" s="119" t="s">
        <v>67</v>
      </c>
      <c r="B5" s="120"/>
      <c r="C5" s="121"/>
      <c r="D5" s="187" t="s">
        <v>68</v>
      </c>
      <c r="E5" s="128" t="s">
        <v>137</v>
      </c>
      <c r="F5" s="122" t="s">
        <v>57</v>
      </c>
      <c r="G5" s="122" t="s">
        <v>133</v>
      </c>
      <c r="H5" s="131" t="s">
        <v>134</v>
      </c>
    </row>
    <row r="6" spans="1:8" ht="19.5" customHeight="1">
      <c r="A6" s="9" t="s">
        <v>77</v>
      </c>
      <c r="B6" s="10" t="s">
        <v>78</v>
      </c>
      <c r="C6" s="11" t="s">
        <v>79</v>
      </c>
      <c r="D6" s="188"/>
      <c r="E6" s="127"/>
      <c r="F6" s="130"/>
      <c r="G6" s="130"/>
      <c r="H6" s="132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15">
        <f aca="true" t="shared" si="0" ref="F7:F16">SUM(G7:H7)</f>
        <v>0</v>
      </c>
      <c r="G7" s="16" t="s">
        <v>36</v>
      </c>
      <c r="H7" s="1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15">
        <f t="shared" si="0"/>
        <v>0</v>
      </c>
      <c r="G8" s="16" t="s">
        <v>36</v>
      </c>
      <c r="H8" s="1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15">
        <f t="shared" si="0"/>
        <v>0</v>
      </c>
      <c r="G9" s="16" t="s">
        <v>36</v>
      </c>
      <c r="H9" s="1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15">
        <f t="shared" si="0"/>
        <v>0</v>
      </c>
      <c r="G10" s="16" t="s">
        <v>36</v>
      </c>
      <c r="H10" s="1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15">
        <f t="shared" si="0"/>
        <v>0</v>
      </c>
      <c r="G11" s="16" t="s">
        <v>36</v>
      </c>
      <c r="H11" s="1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15">
        <f t="shared" si="0"/>
        <v>0</v>
      </c>
      <c r="G12" s="16" t="s">
        <v>36</v>
      </c>
      <c r="H12" s="1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15">
        <f t="shared" si="0"/>
        <v>0</v>
      </c>
      <c r="G13" s="16" t="s">
        <v>36</v>
      </c>
      <c r="H13" s="1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15">
        <f t="shared" si="0"/>
        <v>0</v>
      </c>
      <c r="G14" s="16" t="s">
        <v>36</v>
      </c>
      <c r="H14" s="1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15">
        <f t="shared" si="0"/>
        <v>0</v>
      </c>
      <c r="G15" s="16" t="s">
        <v>36</v>
      </c>
      <c r="H15" s="1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15">
        <f t="shared" si="0"/>
        <v>0</v>
      </c>
      <c r="G16" s="16" t="s">
        <v>36</v>
      </c>
      <c r="H16" s="15" t="s">
        <v>36</v>
      </c>
    </row>
    <row r="18" ht="11.25">
      <c r="A18" s="98" t="s">
        <v>392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18"/>
  <sheetViews>
    <sheetView showGridLines="0" showZeros="0" zoomScalePageLayoutView="0" workbookViewId="0" topLeftCell="A1">
      <selection activeCell="B4" sqref="B4:B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388</v>
      </c>
    </row>
    <row r="2" spans="1:8" ht="25.5" customHeight="1">
      <c r="A2" s="116" t="s">
        <v>444</v>
      </c>
      <c r="B2" s="116"/>
      <c r="C2" s="116"/>
      <c r="D2" s="116"/>
      <c r="E2" s="116"/>
      <c r="F2" s="116"/>
      <c r="G2" s="116"/>
      <c r="H2" s="116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3</v>
      </c>
    </row>
    <row r="4" spans="1:8" ht="19.5" customHeight="1">
      <c r="A4" s="183" t="s">
        <v>380</v>
      </c>
      <c r="B4" s="183" t="s">
        <v>381</v>
      </c>
      <c r="C4" s="131" t="s">
        <v>382</v>
      </c>
      <c r="D4" s="131"/>
      <c r="E4" s="131"/>
      <c r="F4" s="131"/>
      <c r="G4" s="131"/>
      <c r="H4" s="131"/>
    </row>
    <row r="5" spans="1:8" ht="19.5" customHeight="1">
      <c r="A5" s="183"/>
      <c r="B5" s="183"/>
      <c r="C5" s="155" t="s">
        <v>57</v>
      </c>
      <c r="D5" s="128" t="s">
        <v>254</v>
      </c>
      <c r="E5" s="21" t="s">
        <v>383</v>
      </c>
      <c r="F5" s="22"/>
      <c r="G5" s="22"/>
      <c r="H5" s="189" t="s">
        <v>259</v>
      </c>
    </row>
    <row r="6" spans="1:8" ht="33.75" customHeight="1">
      <c r="A6" s="127"/>
      <c r="B6" s="127"/>
      <c r="C6" s="184"/>
      <c r="D6" s="130"/>
      <c r="E6" s="23" t="s">
        <v>72</v>
      </c>
      <c r="F6" s="24" t="s">
        <v>384</v>
      </c>
      <c r="G6" s="25" t="s">
        <v>385</v>
      </c>
      <c r="H6" s="179"/>
    </row>
    <row r="7" spans="1:8" ht="19.5" customHeight="1">
      <c r="A7" s="14" t="s">
        <v>36</v>
      </c>
      <c r="B7" s="26" t="s">
        <v>36</v>
      </c>
      <c r="C7" s="16">
        <f aca="true" t="shared" si="0" ref="C7:C16">SUM(D7,F7:H7)</f>
        <v>0</v>
      </c>
      <c r="D7" s="27" t="s">
        <v>36</v>
      </c>
      <c r="E7" s="27">
        <f aca="true" t="shared" si="1" ref="E7:E16">SUM(F7:G7)</f>
        <v>0</v>
      </c>
      <c r="F7" s="27" t="s">
        <v>36</v>
      </c>
      <c r="G7" s="15" t="s">
        <v>36</v>
      </c>
      <c r="H7" s="28" t="s">
        <v>36</v>
      </c>
    </row>
    <row r="8" spans="1:8" ht="19.5" customHeight="1">
      <c r="A8" s="14" t="s">
        <v>36</v>
      </c>
      <c r="B8" s="26" t="s">
        <v>36</v>
      </c>
      <c r="C8" s="16">
        <f t="shared" si="0"/>
        <v>0</v>
      </c>
      <c r="D8" s="27" t="s">
        <v>36</v>
      </c>
      <c r="E8" s="27">
        <f t="shared" si="1"/>
        <v>0</v>
      </c>
      <c r="F8" s="27" t="s">
        <v>36</v>
      </c>
      <c r="G8" s="15" t="s">
        <v>36</v>
      </c>
      <c r="H8" s="28" t="s">
        <v>36</v>
      </c>
    </row>
    <row r="9" spans="1:8" ht="19.5" customHeight="1">
      <c r="A9" s="14" t="s">
        <v>36</v>
      </c>
      <c r="B9" s="26" t="s">
        <v>36</v>
      </c>
      <c r="C9" s="16">
        <f t="shared" si="0"/>
        <v>0</v>
      </c>
      <c r="D9" s="27" t="s">
        <v>36</v>
      </c>
      <c r="E9" s="27">
        <f t="shared" si="1"/>
        <v>0</v>
      </c>
      <c r="F9" s="27" t="s">
        <v>36</v>
      </c>
      <c r="G9" s="15" t="s">
        <v>36</v>
      </c>
      <c r="H9" s="28" t="s">
        <v>36</v>
      </c>
    </row>
    <row r="10" spans="1:8" ht="19.5" customHeight="1">
      <c r="A10" s="14" t="s">
        <v>36</v>
      </c>
      <c r="B10" s="26" t="s">
        <v>36</v>
      </c>
      <c r="C10" s="16">
        <f t="shared" si="0"/>
        <v>0</v>
      </c>
      <c r="D10" s="27" t="s">
        <v>36</v>
      </c>
      <c r="E10" s="27">
        <f t="shared" si="1"/>
        <v>0</v>
      </c>
      <c r="F10" s="27" t="s">
        <v>36</v>
      </c>
      <c r="G10" s="15" t="s">
        <v>36</v>
      </c>
      <c r="H10" s="28" t="s">
        <v>36</v>
      </c>
    </row>
    <row r="11" spans="1:8" ht="19.5" customHeight="1">
      <c r="A11" s="14" t="s">
        <v>36</v>
      </c>
      <c r="B11" s="26" t="s">
        <v>36</v>
      </c>
      <c r="C11" s="16">
        <f t="shared" si="0"/>
        <v>0</v>
      </c>
      <c r="D11" s="27" t="s">
        <v>36</v>
      </c>
      <c r="E11" s="27">
        <f t="shared" si="1"/>
        <v>0</v>
      </c>
      <c r="F11" s="27" t="s">
        <v>36</v>
      </c>
      <c r="G11" s="15" t="s">
        <v>36</v>
      </c>
      <c r="H11" s="28" t="s">
        <v>36</v>
      </c>
    </row>
    <row r="12" spans="1:8" ht="19.5" customHeight="1">
      <c r="A12" s="14" t="s">
        <v>36</v>
      </c>
      <c r="B12" s="26" t="s">
        <v>36</v>
      </c>
      <c r="C12" s="16">
        <f t="shared" si="0"/>
        <v>0</v>
      </c>
      <c r="D12" s="27" t="s">
        <v>36</v>
      </c>
      <c r="E12" s="27">
        <f t="shared" si="1"/>
        <v>0</v>
      </c>
      <c r="F12" s="27" t="s">
        <v>36</v>
      </c>
      <c r="G12" s="15" t="s">
        <v>36</v>
      </c>
      <c r="H12" s="28" t="s">
        <v>36</v>
      </c>
    </row>
    <row r="13" spans="1:8" ht="19.5" customHeight="1">
      <c r="A13" s="14" t="s">
        <v>36</v>
      </c>
      <c r="B13" s="26" t="s">
        <v>36</v>
      </c>
      <c r="C13" s="16">
        <f t="shared" si="0"/>
        <v>0</v>
      </c>
      <c r="D13" s="27" t="s">
        <v>36</v>
      </c>
      <c r="E13" s="27">
        <f t="shared" si="1"/>
        <v>0</v>
      </c>
      <c r="F13" s="27" t="s">
        <v>36</v>
      </c>
      <c r="G13" s="15" t="s">
        <v>36</v>
      </c>
      <c r="H13" s="28" t="s">
        <v>36</v>
      </c>
    </row>
    <row r="14" spans="1:8" ht="19.5" customHeight="1">
      <c r="A14" s="14" t="s">
        <v>36</v>
      </c>
      <c r="B14" s="26" t="s">
        <v>36</v>
      </c>
      <c r="C14" s="16">
        <f t="shared" si="0"/>
        <v>0</v>
      </c>
      <c r="D14" s="27" t="s">
        <v>36</v>
      </c>
      <c r="E14" s="27">
        <f t="shared" si="1"/>
        <v>0</v>
      </c>
      <c r="F14" s="27" t="s">
        <v>36</v>
      </c>
      <c r="G14" s="15" t="s">
        <v>36</v>
      </c>
      <c r="H14" s="28" t="s">
        <v>36</v>
      </c>
    </row>
    <row r="15" spans="1:8" ht="19.5" customHeight="1">
      <c r="A15" s="14" t="s">
        <v>36</v>
      </c>
      <c r="B15" s="26" t="s">
        <v>36</v>
      </c>
      <c r="C15" s="16">
        <f t="shared" si="0"/>
        <v>0</v>
      </c>
      <c r="D15" s="27" t="s">
        <v>36</v>
      </c>
      <c r="E15" s="27">
        <f t="shared" si="1"/>
        <v>0</v>
      </c>
      <c r="F15" s="27" t="s">
        <v>36</v>
      </c>
      <c r="G15" s="15" t="s">
        <v>36</v>
      </c>
      <c r="H15" s="28" t="s">
        <v>36</v>
      </c>
    </row>
    <row r="16" spans="1:8" ht="19.5" customHeight="1">
      <c r="A16" s="14" t="s">
        <v>36</v>
      </c>
      <c r="B16" s="26" t="s">
        <v>36</v>
      </c>
      <c r="C16" s="16">
        <f t="shared" si="0"/>
        <v>0</v>
      </c>
      <c r="D16" s="27" t="s">
        <v>36</v>
      </c>
      <c r="E16" s="27">
        <f t="shared" si="1"/>
        <v>0</v>
      </c>
      <c r="F16" s="27" t="s">
        <v>36</v>
      </c>
      <c r="G16" s="15" t="s">
        <v>36</v>
      </c>
      <c r="H16" s="28" t="s">
        <v>36</v>
      </c>
    </row>
    <row r="18" ht="11.25">
      <c r="A18" t="s">
        <v>391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18"/>
  <sheetViews>
    <sheetView showGridLines="0" showZeros="0" zoomScalePageLayoutView="0" workbookViewId="0" topLeftCell="A1">
      <selection activeCell="H1" sqref="H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389</v>
      </c>
    </row>
    <row r="2" spans="1:8" ht="19.5" customHeight="1">
      <c r="A2" s="116" t="s">
        <v>445</v>
      </c>
      <c r="B2" s="116"/>
      <c r="C2" s="116"/>
      <c r="D2" s="116"/>
      <c r="E2" s="116"/>
      <c r="F2" s="116"/>
      <c r="G2" s="116"/>
      <c r="H2" s="116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119" t="s">
        <v>56</v>
      </c>
      <c r="B4" s="120"/>
      <c r="C4" s="120"/>
      <c r="D4" s="120"/>
      <c r="E4" s="121"/>
      <c r="F4" s="186" t="s">
        <v>390</v>
      </c>
      <c r="G4" s="131"/>
      <c r="H4" s="131"/>
    </row>
    <row r="5" spans="1:8" ht="19.5" customHeight="1">
      <c r="A5" s="119" t="s">
        <v>67</v>
      </c>
      <c r="B5" s="120"/>
      <c r="C5" s="121"/>
      <c r="D5" s="187" t="s">
        <v>68</v>
      </c>
      <c r="E5" s="128" t="s">
        <v>137</v>
      </c>
      <c r="F5" s="122" t="s">
        <v>57</v>
      </c>
      <c r="G5" s="122" t="s">
        <v>133</v>
      </c>
      <c r="H5" s="131" t="s">
        <v>134</v>
      </c>
    </row>
    <row r="6" spans="1:8" ht="19.5" customHeight="1">
      <c r="A6" s="9" t="s">
        <v>77</v>
      </c>
      <c r="B6" s="10" t="s">
        <v>78</v>
      </c>
      <c r="C6" s="11" t="s">
        <v>79</v>
      </c>
      <c r="D6" s="188"/>
      <c r="E6" s="127"/>
      <c r="F6" s="130"/>
      <c r="G6" s="130"/>
      <c r="H6" s="132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15">
        <f aca="true" t="shared" si="0" ref="F7:F16">SUM(G7:H7)</f>
        <v>0</v>
      </c>
      <c r="G7" s="16" t="s">
        <v>36</v>
      </c>
      <c r="H7" s="1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15">
        <f t="shared" si="0"/>
        <v>0</v>
      </c>
      <c r="G8" s="16" t="s">
        <v>36</v>
      </c>
      <c r="H8" s="1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15">
        <f t="shared" si="0"/>
        <v>0</v>
      </c>
      <c r="G9" s="16" t="s">
        <v>36</v>
      </c>
      <c r="H9" s="1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15">
        <f t="shared" si="0"/>
        <v>0</v>
      </c>
      <c r="G10" s="16" t="s">
        <v>36</v>
      </c>
      <c r="H10" s="1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15">
        <f t="shared" si="0"/>
        <v>0</v>
      </c>
      <c r="G11" s="16" t="s">
        <v>36</v>
      </c>
      <c r="H11" s="1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15">
        <f t="shared" si="0"/>
        <v>0</v>
      </c>
      <c r="G12" s="16" t="s">
        <v>36</v>
      </c>
      <c r="H12" s="1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15">
        <f t="shared" si="0"/>
        <v>0</v>
      </c>
      <c r="G13" s="16" t="s">
        <v>36</v>
      </c>
      <c r="H13" s="1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15">
        <f t="shared" si="0"/>
        <v>0</v>
      </c>
      <c r="G14" s="16" t="s">
        <v>36</v>
      </c>
      <c r="H14" s="1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15">
        <f t="shared" si="0"/>
        <v>0</v>
      </c>
      <c r="G15" s="16" t="s">
        <v>36</v>
      </c>
      <c r="H15" s="1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15">
        <f t="shared" si="0"/>
        <v>0</v>
      </c>
      <c r="G16" s="16" t="s">
        <v>36</v>
      </c>
      <c r="H16" s="15" t="s">
        <v>36</v>
      </c>
    </row>
    <row r="18" ht="11.25">
      <c r="A18" t="s">
        <v>391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66"/>
  <sheetViews>
    <sheetView tabSelected="1" zoomScalePageLayoutView="0" workbookViewId="0" topLeftCell="A1">
      <selection activeCell="C8" sqref="C8:E8"/>
    </sheetView>
  </sheetViews>
  <sheetFormatPr defaultColWidth="9.33203125" defaultRowHeight="11.25"/>
  <cols>
    <col min="1" max="1" width="5.66015625" style="100" customWidth="1"/>
    <col min="2" max="2" width="20.16015625" style="100" customWidth="1"/>
    <col min="3" max="5" width="11.83203125" style="100" customWidth="1"/>
    <col min="6" max="6" width="41" style="100" customWidth="1"/>
    <col min="7" max="7" width="21.33203125" style="100" customWidth="1"/>
    <col min="8" max="8" width="17.33203125" style="100" customWidth="1"/>
    <col min="9" max="9" width="20.66015625" style="100" customWidth="1"/>
    <col min="10" max="10" width="27.5" style="100" customWidth="1"/>
    <col min="11" max="11" width="20.83203125" style="100" customWidth="1"/>
    <col min="12" max="12" width="17.66015625" style="100" customWidth="1"/>
    <col min="13" max="16384" width="9.33203125" style="100" customWidth="1"/>
  </cols>
  <sheetData>
    <row r="1" ht="11.25">
      <c r="L1" s="101" t="s">
        <v>541</v>
      </c>
    </row>
    <row r="2" spans="1:12" ht="27" customHeight="1">
      <c r="A2" s="191" t="s">
        <v>447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27" customHeight="1">
      <c r="A3" s="191"/>
      <c r="B3" s="191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101" customFormat="1" ht="19.5" customHeight="1">
      <c r="A4" s="192" t="s">
        <v>539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s="236" customFormat="1" ht="19.5" customHeight="1">
      <c r="A5" s="215" t="s">
        <v>448</v>
      </c>
      <c r="B5" s="215"/>
      <c r="C5" s="215" t="s">
        <v>449</v>
      </c>
      <c r="D5" s="215"/>
      <c r="E5" s="215"/>
      <c r="F5" s="215" t="s">
        <v>415</v>
      </c>
      <c r="G5" s="215" t="s">
        <v>450</v>
      </c>
      <c r="H5" s="215"/>
      <c r="I5" s="215"/>
      <c r="J5" s="215"/>
      <c r="K5" s="215"/>
      <c r="L5" s="215"/>
    </row>
    <row r="6" spans="1:12" s="236" customFormat="1" ht="19.5" customHeight="1">
      <c r="A6" s="215"/>
      <c r="B6" s="215"/>
      <c r="C6" s="215"/>
      <c r="D6" s="215"/>
      <c r="E6" s="215"/>
      <c r="F6" s="215"/>
      <c r="G6" s="215" t="s">
        <v>451</v>
      </c>
      <c r="H6" s="215"/>
      <c r="I6" s="215" t="s">
        <v>452</v>
      </c>
      <c r="J6" s="215"/>
      <c r="K6" s="215" t="s">
        <v>435</v>
      </c>
      <c r="L6" s="215"/>
    </row>
    <row r="7" spans="1:12" s="236" customFormat="1" ht="19.5" customHeight="1">
      <c r="A7" s="216"/>
      <c r="B7" s="216"/>
      <c r="C7" s="217" t="s">
        <v>453</v>
      </c>
      <c r="D7" s="217" t="s">
        <v>454</v>
      </c>
      <c r="E7" s="217" t="s">
        <v>455</v>
      </c>
      <c r="F7" s="215"/>
      <c r="G7" s="217" t="s">
        <v>420</v>
      </c>
      <c r="H7" s="217" t="s">
        <v>456</v>
      </c>
      <c r="I7" s="217" t="s">
        <v>420</v>
      </c>
      <c r="J7" s="217" t="s">
        <v>456</v>
      </c>
      <c r="K7" s="217" t="s">
        <v>420</v>
      </c>
      <c r="L7" s="217" t="s">
        <v>456</v>
      </c>
    </row>
    <row r="8" spans="1:12" s="235" customFormat="1" ht="24" customHeight="1">
      <c r="A8" s="218" t="s">
        <v>457</v>
      </c>
      <c r="B8" s="219"/>
      <c r="C8" s="220">
        <f>C9+C34+C42+C49+C55</f>
        <v>4702.650000000001</v>
      </c>
      <c r="D8" s="220">
        <f>D9+D34+D42+D49+D55</f>
        <v>4702.650000000001</v>
      </c>
      <c r="E8" s="220">
        <f>E9+E34+E42+E49+E55</f>
        <v>0</v>
      </c>
      <c r="F8" s="221" t="s">
        <v>36</v>
      </c>
      <c r="G8" s="221" t="s">
        <v>36</v>
      </c>
      <c r="H8" s="221" t="s">
        <v>36</v>
      </c>
      <c r="I8" s="221" t="s">
        <v>36</v>
      </c>
      <c r="J8" s="221" t="s">
        <v>36</v>
      </c>
      <c r="K8" s="221" t="s">
        <v>36</v>
      </c>
      <c r="L8" s="221" t="s">
        <v>36</v>
      </c>
    </row>
    <row r="9" spans="1:12" s="235" customFormat="1" ht="24" customHeight="1">
      <c r="A9" s="222" t="s">
        <v>36</v>
      </c>
      <c r="B9" s="223" t="s">
        <v>458</v>
      </c>
      <c r="C9" s="220">
        <v>3662.45</v>
      </c>
      <c r="D9" s="220">
        <v>3662.45</v>
      </c>
      <c r="E9" s="220">
        <v>0</v>
      </c>
      <c r="F9" s="221" t="s">
        <v>36</v>
      </c>
      <c r="G9" s="221" t="s">
        <v>36</v>
      </c>
      <c r="H9" s="221" t="s">
        <v>36</v>
      </c>
      <c r="I9" s="221" t="s">
        <v>36</v>
      </c>
      <c r="J9" s="221" t="s">
        <v>36</v>
      </c>
      <c r="K9" s="221" t="s">
        <v>36</v>
      </c>
      <c r="L9" s="221" t="s">
        <v>36</v>
      </c>
    </row>
    <row r="10" spans="1:12" s="235" customFormat="1" ht="24" customHeight="1">
      <c r="A10" s="224" t="s">
        <v>36</v>
      </c>
      <c r="B10" s="225" t="s">
        <v>459</v>
      </c>
      <c r="C10" s="226">
        <v>1890</v>
      </c>
      <c r="D10" s="226">
        <v>1890</v>
      </c>
      <c r="E10" s="226">
        <v>0</v>
      </c>
      <c r="F10" s="218" t="s">
        <v>460</v>
      </c>
      <c r="G10" s="221" t="s">
        <v>461</v>
      </c>
      <c r="H10" s="227" t="s">
        <v>462</v>
      </c>
      <c r="I10" s="221" t="s">
        <v>463</v>
      </c>
      <c r="J10" s="227" t="s">
        <v>464</v>
      </c>
      <c r="K10" s="218" t="s">
        <v>465</v>
      </c>
      <c r="L10" s="228" t="s">
        <v>466</v>
      </c>
    </row>
    <row r="11" spans="1:12" s="235" customFormat="1" ht="24">
      <c r="A11" s="229"/>
      <c r="B11" s="230"/>
      <c r="C11" s="231"/>
      <c r="D11" s="231"/>
      <c r="E11" s="231"/>
      <c r="F11" s="231"/>
      <c r="G11" s="221" t="s">
        <v>467</v>
      </c>
      <c r="H11" s="227" t="s">
        <v>468</v>
      </c>
      <c r="I11" s="221" t="s">
        <v>469</v>
      </c>
      <c r="J11" s="227" t="s">
        <v>470</v>
      </c>
      <c r="K11" s="231"/>
      <c r="L11" s="231"/>
    </row>
    <row r="12" spans="1:12" s="235" customFormat="1" ht="36">
      <c r="A12" s="229"/>
      <c r="B12" s="230"/>
      <c r="C12" s="231"/>
      <c r="D12" s="231"/>
      <c r="E12" s="231"/>
      <c r="F12" s="231"/>
      <c r="G12" s="221" t="s">
        <v>471</v>
      </c>
      <c r="H12" s="227" t="s">
        <v>472</v>
      </c>
      <c r="I12" s="221" t="s">
        <v>473</v>
      </c>
      <c r="J12" s="227" t="s">
        <v>474</v>
      </c>
      <c r="K12" s="231"/>
      <c r="L12" s="231"/>
    </row>
    <row r="13" spans="1:12" s="235" customFormat="1" ht="24">
      <c r="A13" s="229"/>
      <c r="B13" s="230"/>
      <c r="C13" s="231"/>
      <c r="D13" s="231"/>
      <c r="E13" s="231"/>
      <c r="F13" s="231"/>
      <c r="G13" s="221" t="s">
        <v>475</v>
      </c>
      <c r="H13" s="227" t="s">
        <v>468</v>
      </c>
      <c r="I13" s="218" t="s">
        <v>476</v>
      </c>
      <c r="J13" s="228" t="s">
        <v>477</v>
      </c>
      <c r="K13" s="231"/>
      <c r="L13" s="231"/>
    </row>
    <row r="14" spans="1:12" s="235" customFormat="1" ht="12">
      <c r="A14" s="229"/>
      <c r="B14" s="230"/>
      <c r="C14" s="231"/>
      <c r="D14" s="231"/>
      <c r="E14" s="231"/>
      <c r="F14" s="231"/>
      <c r="G14" s="221" t="s">
        <v>478</v>
      </c>
      <c r="H14" s="227" t="s">
        <v>472</v>
      </c>
      <c r="I14" s="231"/>
      <c r="J14" s="231"/>
      <c r="K14" s="231"/>
      <c r="L14" s="231"/>
    </row>
    <row r="15" spans="1:12" s="235" customFormat="1" ht="24">
      <c r="A15" s="229"/>
      <c r="B15" s="230"/>
      <c r="C15" s="231"/>
      <c r="D15" s="231"/>
      <c r="E15" s="231"/>
      <c r="F15" s="231"/>
      <c r="G15" s="221" t="s">
        <v>479</v>
      </c>
      <c r="H15" s="227" t="s">
        <v>472</v>
      </c>
      <c r="I15" s="231"/>
      <c r="J15" s="231"/>
      <c r="K15" s="231"/>
      <c r="L15" s="231"/>
    </row>
    <row r="16" spans="1:12" s="235" customFormat="1" ht="12">
      <c r="A16" s="229"/>
      <c r="B16" s="230"/>
      <c r="C16" s="231"/>
      <c r="D16" s="231"/>
      <c r="E16" s="231"/>
      <c r="F16" s="231"/>
      <c r="G16" s="221" t="s">
        <v>543</v>
      </c>
      <c r="H16" s="227" t="s">
        <v>544</v>
      </c>
      <c r="I16" s="231"/>
      <c r="J16" s="231"/>
      <c r="K16" s="231"/>
      <c r="L16" s="231"/>
    </row>
    <row r="17" spans="1:12" s="235" customFormat="1" ht="24">
      <c r="A17" s="229"/>
      <c r="B17" s="230"/>
      <c r="C17" s="231"/>
      <c r="D17" s="231"/>
      <c r="E17" s="231"/>
      <c r="F17" s="231"/>
      <c r="G17" s="221" t="s">
        <v>480</v>
      </c>
      <c r="H17" s="227" t="s">
        <v>466</v>
      </c>
      <c r="I17" s="231"/>
      <c r="J17" s="231"/>
      <c r="K17" s="231"/>
      <c r="L17" s="231"/>
    </row>
    <row r="18" spans="1:12" s="235" customFormat="1" ht="12">
      <c r="A18" s="229"/>
      <c r="B18" s="230"/>
      <c r="C18" s="231"/>
      <c r="D18" s="231"/>
      <c r="E18" s="231"/>
      <c r="F18" s="231"/>
      <c r="G18" s="221" t="s">
        <v>481</v>
      </c>
      <c r="H18" s="227" t="s">
        <v>466</v>
      </c>
      <c r="I18" s="231"/>
      <c r="J18" s="231"/>
      <c r="K18" s="231"/>
      <c r="L18" s="231"/>
    </row>
    <row r="19" spans="1:12" s="235" customFormat="1" ht="36">
      <c r="A19" s="232"/>
      <c r="B19" s="233"/>
      <c r="C19" s="234"/>
      <c r="D19" s="234"/>
      <c r="E19" s="234"/>
      <c r="F19" s="234"/>
      <c r="G19" s="221" t="s">
        <v>482</v>
      </c>
      <c r="H19" s="227" t="s">
        <v>483</v>
      </c>
      <c r="I19" s="234"/>
      <c r="J19" s="234"/>
      <c r="K19" s="234"/>
      <c r="L19" s="234"/>
    </row>
    <row r="20" spans="1:12" s="235" customFormat="1" ht="24" customHeight="1">
      <c r="A20" s="224" t="s">
        <v>36</v>
      </c>
      <c r="B20" s="225" t="s">
        <v>487</v>
      </c>
      <c r="C20" s="226">
        <v>1622.45</v>
      </c>
      <c r="D20" s="226">
        <v>1622.45</v>
      </c>
      <c r="E20" s="226">
        <v>0</v>
      </c>
      <c r="F20" s="218" t="s">
        <v>488</v>
      </c>
      <c r="G20" s="221" t="s">
        <v>489</v>
      </c>
      <c r="H20" s="227" t="s">
        <v>490</v>
      </c>
      <c r="I20" s="221" t="s">
        <v>491</v>
      </c>
      <c r="J20" s="227" t="s">
        <v>492</v>
      </c>
      <c r="K20" s="218" t="s">
        <v>493</v>
      </c>
      <c r="L20" s="228" t="s">
        <v>466</v>
      </c>
    </row>
    <row r="21" spans="1:12" s="235" customFormat="1" ht="24">
      <c r="A21" s="229"/>
      <c r="B21" s="230"/>
      <c r="C21" s="231"/>
      <c r="D21" s="231"/>
      <c r="E21" s="231"/>
      <c r="F21" s="231"/>
      <c r="G21" s="221" t="s">
        <v>494</v>
      </c>
      <c r="H21" s="227" t="s">
        <v>495</v>
      </c>
      <c r="I21" s="221" t="s">
        <v>496</v>
      </c>
      <c r="J21" s="227" t="s">
        <v>470</v>
      </c>
      <c r="K21" s="231"/>
      <c r="L21" s="231"/>
    </row>
    <row r="22" spans="1:12" s="235" customFormat="1" ht="24">
      <c r="A22" s="229"/>
      <c r="B22" s="230"/>
      <c r="C22" s="231"/>
      <c r="D22" s="231"/>
      <c r="E22" s="231"/>
      <c r="F22" s="231"/>
      <c r="G22" s="221" t="s">
        <v>497</v>
      </c>
      <c r="H22" s="227" t="s">
        <v>498</v>
      </c>
      <c r="I22" s="221" t="s">
        <v>473</v>
      </c>
      <c r="J22" s="227" t="s">
        <v>499</v>
      </c>
      <c r="K22" s="231"/>
      <c r="L22" s="231"/>
    </row>
    <row r="23" spans="1:12" s="235" customFormat="1" ht="24">
      <c r="A23" s="229"/>
      <c r="B23" s="230"/>
      <c r="C23" s="231"/>
      <c r="D23" s="231"/>
      <c r="E23" s="231"/>
      <c r="F23" s="231"/>
      <c r="G23" s="221" t="s">
        <v>500</v>
      </c>
      <c r="H23" s="227" t="s">
        <v>501</v>
      </c>
      <c r="I23" s="218" t="s">
        <v>476</v>
      </c>
      <c r="J23" s="228" t="s">
        <v>502</v>
      </c>
      <c r="K23" s="231"/>
      <c r="L23" s="231"/>
    </row>
    <row r="24" spans="1:12" s="235" customFormat="1" ht="24">
      <c r="A24" s="229"/>
      <c r="B24" s="230"/>
      <c r="C24" s="231"/>
      <c r="D24" s="231"/>
      <c r="E24" s="231"/>
      <c r="F24" s="231"/>
      <c r="G24" s="221" t="s">
        <v>503</v>
      </c>
      <c r="H24" s="227" t="s">
        <v>504</v>
      </c>
      <c r="I24" s="231"/>
      <c r="J24" s="231"/>
      <c r="K24" s="231"/>
      <c r="L24" s="231"/>
    </row>
    <row r="25" spans="1:12" s="235" customFormat="1" ht="24">
      <c r="A25" s="229"/>
      <c r="B25" s="230"/>
      <c r="C25" s="231"/>
      <c r="D25" s="231"/>
      <c r="E25" s="231"/>
      <c r="F25" s="231"/>
      <c r="G25" s="221" t="s">
        <v>505</v>
      </c>
      <c r="H25" s="227" t="s">
        <v>470</v>
      </c>
      <c r="I25" s="231"/>
      <c r="J25" s="231"/>
      <c r="K25" s="231"/>
      <c r="L25" s="231"/>
    </row>
    <row r="26" spans="1:12" s="235" customFormat="1" ht="24">
      <c r="A26" s="229"/>
      <c r="B26" s="230"/>
      <c r="C26" s="231"/>
      <c r="D26" s="231"/>
      <c r="E26" s="231"/>
      <c r="F26" s="231"/>
      <c r="G26" s="221" t="s">
        <v>506</v>
      </c>
      <c r="H26" s="227" t="s">
        <v>470</v>
      </c>
      <c r="I26" s="231"/>
      <c r="J26" s="231"/>
      <c r="K26" s="231"/>
      <c r="L26" s="231"/>
    </row>
    <row r="27" spans="1:12" s="235" customFormat="1" ht="12">
      <c r="A27" s="232"/>
      <c r="B27" s="233"/>
      <c r="C27" s="234"/>
      <c r="D27" s="234"/>
      <c r="E27" s="234"/>
      <c r="F27" s="234"/>
      <c r="G27" s="221" t="s">
        <v>507</v>
      </c>
      <c r="H27" s="227" t="s">
        <v>508</v>
      </c>
      <c r="I27" s="234"/>
      <c r="J27" s="234"/>
      <c r="K27" s="234"/>
      <c r="L27" s="234"/>
    </row>
    <row r="28" spans="1:12" s="235" customFormat="1" ht="24" customHeight="1">
      <c r="A28" s="224" t="s">
        <v>36</v>
      </c>
      <c r="B28" s="225" t="s">
        <v>509</v>
      </c>
      <c r="C28" s="226">
        <v>150</v>
      </c>
      <c r="D28" s="226">
        <v>150</v>
      </c>
      <c r="E28" s="226">
        <v>0</v>
      </c>
      <c r="F28" s="218" t="s">
        <v>510</v>
      </c>
      <c r="G28" s="221" t="s">
        <v>511</v>
      </c>
      <c r="H28" s="227" t="s">
        <v>512</v>
      </c>
      <c r="I28" s="221" t="s">
        <v>513</v>
      </c>
      <c r="J28" s="227" t="s">
        <v>514</v>
      </c>
      <c r="K28" s="218" t="s">
        <v>515</v>
      </c>
      <c r="L28" s="228" t="s">
        <v>466</v>
      </c>
    </row>
    <row r="29" spans="1:12" s="235" customFormat="1" ht="24">
      <c r="A29" s="229"/>
      <c r="B29" s="230"/>
      <c r="C29" s="231"/>
      <c r="D29" s="231"/>
      <c r="E29" s="231"/>
      <c r="F29" s="231"/>
      <c r="G29" s="221" t="s">
        <v>516</v>
      </c>
      <c r="H29" s="227" t="s">
        <v>512</v>
      </c>
      <c r="I29" s="221" t="s">
        <v>517</v>
      </c>
      <c r="J29" s="227" t="s">
        <v>470</v>
      </c>
      <c r="K29" s="231"/>
      <c r="L29" s="231"/>
    </row>
    <row r="30" spans="1:12" s="235" customFormat="1" ht="36">
      <c r="A30" s="229"/>
      <c r="B30" s="230"/>
      <c r="C30" s="231"/>
      <c r="D30" s="231"/>
      <c r="E30" s="231"/>
      <c r="F30" s="231"/>
      <c r="G30" s="221" t="s">
        <v>518</v>
      </c>
      <c r="H30" s="227" t="s">
        <v>519</v>
      </c>
      <c r="I30" s="221" t="s">
        <v>473</v>
      </c>
      <c r="J30" s="227" t="s">
        <v>520</v>
      </c>
      <c r="K30" s="231"/>
      <c r="L30" s="231"/>
    </row>
    <row r="31" spans="1:12" s="235" customFormat="1" ht="24">
      <c r="A31" s="229"/>
      <c r="B31" s="230"/>
      <c r="C31" s="231"/>
      <c r="D31" s="231"/>
      <c r="E31" s="231"/>
      <c r="F31" s="231"/>
      <c r="G31" s="221" t="s">
        <v>521</v>
      </c>
      <c r="H31" s="227" t="s">
        <v>470</v>
      </c>
      <c r="I31" s="218" t="s">
        <v>476</v>
      </c>
      <c r="J31" s="228" t="s">
        <v>486</v>
      </c>
      <c r="K31" s="231"/>
      <c r="L31" s="231"/>
    </row>
    <row r="32" spans="1:12" s="235" customFormat="1" ht="12">
      <c r="A32" s="229"/>
      <c r="B32" s="230"/>
      <c r="C32" s="231"/>
      <c r="D32" s="231"/>
      <c r="E32" s="231"/>
      <c r="F32" s="231"/>
      <c r="G32" s="221" t="s">
        <v>481</v>
      </c>
      <c r="H32" s="227" t="s">
        <v>470</v>
      </c>
      <c r="I32" s="231"/>
      <c r="J32" s="231"/>
      <c r="K32" s="231"/>
      <c r="L32" s="231"/>
    </row>
    <row r="33" spans="1:12" s="235" customFormat="1" ht="12">
      <c r="A33" s="232"/>
      <c r="B33" s="233"/>
      <c r="C33" s="234"/>
      <c r="D33" s="234"/>
      <c r="E33" s="234"/>
      <c r="F33" s="234"/>
      <c r="G33" s="221" t="s">
        <v>522</v>
      </c>
      <c r="H33" s="227" t="s">
        <v>508</v>
      </c>
      <c r="I33" s="234"/>
      <c r="J33" s="234"/>
      <c r="K33" s="234"/>
      <c r="L33" s="234"/>
    </row>
    <row r="34" spans="1:12" s="235" customFormat="1" ht="24" customHeight="1">
      <c r="A34" s="222" t="s">
        <v>36</v>
      </c>
      <c r="B34" s="223" t="s">
        <v>523</v>
      </c>
      <c r="C34" s="220">
        <v>222</v>
      </c>
      <c r="D34" s="220">
        <v>222</v>
      </c>
      <c r="E34" s="220">
        <v>0</v>
      </c>
      <c r="F34" s="221" t="s">
        <v>36</v>
      </c>
      <c r="G34" s="221" t="s">
        <v>36</v>
      </c>
      <c r="H34" s="221" t="s">
        <v>36</v>
      </c>
      <c r="I34" s="221" t="s">
        <v>36</v>
      </c>
      <c r="J34" s="221" t="s">
        <v>36</v>
      </c>
      <c r="K34" s="221" t="s">
        <v>36</v>
      </c>
      <c r="L34" s="221" t="s">
        <v>36</v>
      </c>
    </row>
    <row r="35" spans="1:12" s="235" customFormat="1" ht="24" customHeight="1">
      <c r="A35" s="224" t="s">
        <v>36</v>
      </c>
      <c r="B35" s="225" t="s">
        <v>524</v>
      </c>
      <c r="C35" s="226">
        <v>222</v>
      </c>
      <c r="D35" s="226">
        <v>222</v>
      </c>
      <c r="E35" s="226">
        <v>0</v>
      </c>
      <c r="F35" s="218" t="s">
        <v>525</v>
      </c>
      <c r="G35" s="221" t="s">
        <v>526</v>
      </c>
      <c r="H35" s="227" t="s">
        <v>527</v>
      </c>
      <c r="I35" s="221" t="s">
        <v>528</v>
      </c>
      <c r="J35" s="227" t="s">
        <v>464</v>
      </c>
      <c r="K35" s="218" t="s">
        <v>484</v>
      </c>
      <c r="L35" s="228" t="s">
        <v>470</v>
      </c>
    </row>
    <row r="36" spans="1:12" s="235" customFormat="1" ht="24">
      <c r="A36" s="229"/>
      <c r="B36" s="230"/>
      <c r="C36" s="231"/>
      <c r="D36" s="231"/>
      <c r="E36" s="231"/>
      <c r="F36" s="231"/>
      <c r="G36" s="221" t="s">
        <v>529</v>
      </c>
      <c r="H36" s="227" t="s">
        <v>530</v>
      </c>
      <c r="I36" s="221" t="s">
        <v>531</v>
      </c>
      <c r="J36" s="227" t="s">
        <v>470</v>
      </c>
      <c r="K36" s="231"/>
      <c r="L36" s="231"/>
    </row>
    <row r="37" spans="1:12" s="235" customFormat="1" ht="36">
      <c r="A37" s="229"/>
      <c r="B37" s="230"/>
      <c r="C37" s="231"/>
      <c r="D37" s="231"/>
      <c r="E37" s="231"/>
      <c r="F37" s="231"/>
      <c r="G37" s="221" t="s">
        <v>532</v>
      </c>
      <c r="H37" s="227" t="s">
        <v>533</v>
      </c>
      <c r="I37" s="221" t="s">
        <v>473</v>
      </c>
      <c r="J37" s="227" t="s">
        <v>534</v>
      </c>
      <c r="K37" s="231"/>
      <c r="L37" s="231"/>
    </row>
    <row r="38" spans="1:12" s="235" customFormat="1" ht="24">
      <c r="A38" s="229"/>
      <c r="B38" s="230"/>
      <c r="C38" s="231"/>
      <c r="D38" s="231"/>
      <c r="E38" s="231"/>
      <c r="F38" s="231"/>
      <c r="G38" s="221" t="s">
        <v>535</v>
      </c>
      <c r="H38" s="227" t="s">
        <v>485</v>
      </c>
      <c r="I38" s="218" t="s">
        <v>476</v>
      </c>
      <c r="J38" s="228" t="s">
        <v>477</v>
      </c>
      <c r="K38" s="231"/>
      <c r="L38" s="231"/>
    </row>
    <row r="39" spans="1:12" s="235" customFormat="1" ht="24">
      <c r="A39" s="229"/>
      <c r="B39" s="230"/>
      <c r="C39" s="231"/>
      <c r="D39" s="231"/>
      <c r="E39" s="231"/>
      <c r="F39" s="231"/>
      <c r="G39" s="221" t="s">
        <v>536</v>
      </c>
      <c r="H39" s="227" t="s">
        <v>470</v>
      </c>
      <c r="I39" s="231"/>
      <c r="J39" s="231"/>
      <c r="K39" s="231"/>
      <c r="L39" s="231"/>
    </row>
    <row r="40" spans="1:12" s="235" customFormat="1" ht="12">
      <c r="A40" s="229"/>
      <c r="B40" s="230"/>
      <c r="C40" s="231"/>
      <c r="D40" s="231"/>
      <c r="E40" s="231"/>
      <c r="F40" s="231"/>
      <c r="G40" s="221" t="s">
        <v>481</v>
      </c>
      <c r="H40" s="227" t="s">
        <v>470</v>
      </c>
      <c r="I40" s="231"/>
      <c r="J40" s="231"/>
      <c r="K40" s="231"/>
      <c r="L40" s="231"/>
    </row>
    <row r="41" spans="1:12" s="235" customFormat="1" ht="36">
      <c r="A41" s="232"/>
      <c r="B41" s="233"/>
      <c r="C41" s="234"/>
      <c r="D41" s="234"/>
      <c r="E41" s="234"/>
      <c r="F41" s="234"/>
      <c r="G41" s="221" t="s">
        <v>537</v>
      </c>
      <c r="H41" s="227" t="s">
        <v>483</v>
      </c>
      <c r="I41" s="234"/>
      <c r="J41" s="234"/>
      <c r="K41" s="234"/>
      <c r="L41" s="234"/>
    </row>
    <row r="42" spans="1:12" s="235" customFormat="1" ht="24" customHeight="1">
      <c r="A42" s="222" t="s">
        <v>36</v>
      </c>
      <c r="B42" s="223" t="s">
        <v>545</v>
      </c>
      <c r="C42" s="220">
        <v>155.3</v>
      </c>
      <c r="D42" s="220">
        <v>155.3</v>
      </c>
      <c r="E42" s="220">
        <v>0</v>
      </c>
      <c r="F42" s="221" t="s">
        <v>36</v>
      </c>
      <c r="G42" s="221" t="s">
        <v>36</v>
      </c>
      <c r="H42" s="221" t="s">
        <v>36</v>
      </c>
      <c r="I42" s="221" t="s">
        <v>36</v>
      </c>
      <c r="J42" s="221" t="s">
        <v>36</v>
      </c>
      <c r="K42" s="221" t="s">
        <v>36</v>
      </c>
      <c r="L42" s="221" t="s">
        <v>36</v>
      </c>
    </row>
    <row r="43" spans="1:12" s="235" customFormat="1" ht="24" customHeight="1">
      <c r="A43" s="224" t="s">
        <v>36</v>
      </c>
      <c r="B43" s="225" t="s">
        <v>546</v>
      </c>
      <c r="C43" s="226">
        <v>155.3</v>
      </c>
      <c r="D43" s="226">
        <v>155.3</v>
      </c>
      <c r="E43" s="226">
        <v>0</v>
      </c>
      <c r="F43" s="218" t="s">
        <v>547</v>
      </c>
      <c r="G43" s="221" t="s">
        <v>548</v>
      </c>
      <c r="H43" s="227" t="s">
        <v>549</v>
      </c>
      <c r="I43" s="221" t="s">
        <v>491</v>
      </c>
      <c r="J43" s="227" t="s">
        <v>550</v>
      </c>
      <c r="K43" s="218" t="s">
        <v>551</v>
      </c>
      <c r="L43" s="228" t="s">
        <v>470</v>
      </c>
    </row>
    <row r="44" spans="1:12" s="235" customFormat="1" ht="24">
      <c r="A44" s="229"/>
      <c r="B44" s="230"/>
      <c r="C44" s="231"/>
      <c r="D44" s="231"/>
      <c r="E44" s="231"/>
      <c r="F44" s="231"/>
      <c r="G44" s="221" t="s">
        <v>552</v>
      </c>
      <c r="H44" s="227" t="s">
        <v>553</v>
      </c>
      <c r="I44" s="221" t="s">
        <v>554</v>
      </c>
      <c r="J44" s="227" t="s">
        <v>466</v>
      </c>
      <c r="K44" s="231"/>
      <c r="L44" s="231"/>
    </row>
    <row r="45" spans="1:12" s="235" customFormat="1" ht="24">
      <c r="A45" s="229"/>
      <c r="B45" s="230"/>
      <c r="C45" s="231"/>
      <c r="D45" s="231"/>
      <c r="E45" s="231"/>
      <c r="F45" s="231"/>
      <c r="G45" s="221" t="s">
        <v>555</v>
      </c>
      <c r="H45" s="227" t="s">
        <v>549</v>
      </c>
      <c r="I45" s="221" t="s">
        <v>473</v>
      </c>
      <c r="J45" s="227" t="s">
        <v>556</v>
      </c>
      <c r="K45" s="231"/>
      <c r="L45" s="231"/>
    </row>
    <row r="46" spans="1:12" s="235" customFormat="1" ht="24">
      <c r="A46" s="229"/>
      <c r="B46" s="230"/>
      <c r="C46" s="231"/>
      <c r="D46" s="231"/>
      <c r="E46" s="231"/>
      <c r="F46" s="231"/>
      <c r="G46" s="221" t="s">
        <v>557</v>
      </c>
      <c r="H46" s="227" t="s">
        <v>470</v>
      </c>
      <c r="I46" s="218" t="s">
        <v>476</v>
      </c>
      <c r="J46" s="228" t="s">
        <v>558</v>
      </c>
      <c r="K46" s="231"/>
      <c r="L46" s="231"/>
    </row>
    <row r="47" spans="1:12" s="235" customFormat="1" ht="24">
      <c r="A47" s="229"/>
      <c r="B47" s="230"/>
      <c r="C47" s="231"/>
      <c r="D47" s="231"/>
      <c r="E47" s="231"/>
      <c r="F47" s="231"/>
      <c r="G47" s="221" t="s">
        <v>559</v>
      </c>
      <c r="H47" s="227" t="s">
        <v>560</v>
      </c>
      <c r="I47" s="231"/>
      <c r="J47" s="231"/>
      <c r="K47" s="231"/>
      <c r="L47" s="231"/>
    </row>
    <row r="48" spans="1:12" s="235" customFormat="1" ht="36">
      <c r="A48" s="232"/>
      <c r="B48" s="233"/>
      <c r="C48" s="234"/>
      <c r="D48" s="234"/>
      <c r="E48" s="234"/>
      <c r="F48" s="234"/>
      <c r="G48" s="221" t="s">
        <v>561</v>
      </c>
      <c r="H48" s="227" t="s">
        <v>562</v>
      </c>
      <c r="I48" s="234"/>
      <c r="J48" s="234"/>
      <c r="K48" s="234"/>
      <c r="L48" s="234"/>
    </row>
    <row r="49" spans="1:12" s="235" customFormat="1" ht="24" customHeight="1">
      <c r="A49" s="222" t="s">
        <v>36</v>
      </c>
      <c r="B49" s="223" t="s">
        <v>563</v>
      </c>
      <c r="C49" s="220">
        <v>467.3</v>
      </c>
      <c r="D49" s="220">
        <v>467.3</v>
      </c>
      <c r="E49" s="220">
        <v>0</v>
      </c>
      <c r="F49" s="221" t="s">
        <v>36</v>
      </c>
      <c r="G49" s="221" t="s">
        <v>36</v>
      </c>
      <c r="H49" s="221" t="s">
        <v>36</v>
      </c>
      <c r="I49" s="221" t="s">
        <v>36</v>
      </c>
      <c r="J49" s="221" t="s">
        <v>36</v>
      </c>
      <c r="K49" s="221" t="s">
        <v>36</v>
      </c>
      <c r="L49" s="221" t="s">
        <v>36</v>
      </c>
    </row>
    <row r="50" spans="1:12" s="235" customFormat="1" ht="24" customHeight="1">
      <c r="A50" s="224" t="s">
        <v>36</v>
      </c>
      <c r="B50" s="225" t="s">
        <v>564</v>
      </c>
      <c r="C50" s="226">
        <v>467.3</v>
      </c>
      <c r="D50" s="226">
        <v>467.3</v>
      </c>
      <c r="E50" s="226">
        <v>0</v>
      </c>
      <c r="F50" s="218" t="s">
        <v>547</v>
      </c>
      <c r="G50" s="221" t="s">
        <v>565</v>
      </c>
      <c r="H50" s="227" t="s">
        <v>544</v>
      </c>
      <c r="I50" s="221" t="s">
        <v>491</v>
      </c>
      <c r="J50" s="227" t="s">
        <v>566</v>
      </c>
      <c r="K50" s="218" t="s">
        <v>567</v>
      </c>
      <c r="L50" s="228" t="s">
        <v>568</v>
      </c>
    </row>
    <row r="51" spans="1:12" s="235" customFormat="1" ht="48">
      <c r="A51" s="229"/>
      <c r="B51" s="230"/>
      <c r="C51" s="231"/>
      <c r="D51" s="231"/>
      <c r="E51" s="231"/>
      <c r="F51" s="231"/>
      <c r="G51" s="221" t="s">
        <v>569</v>
      </c>
      <c r="H51" s="227" t="s">
        <v>570</v>
      </c>
      <c r="I51" s="221" t="s">
        <v>571</v>
      </c>
      <c r="J51" s="227" t="s">
        <v>572</v>
      </c>
      <c r="K51" s="231"/>
      <c r="L51" s="231"/>
    </row>
    <row r="52" spans="1:12" s="235" customFormat="1" ht="60">
      <c r="A52" s="229"/>
      <c r="B52" s="230"/>
      <c r="C52" s="231"/>
      <c r="D52" s="231"/>
      <c r="E52" s="231"/>
      <c r="F52" s="231"/>
      <c r="G52" s="221" t="s">
        <v>573</v>
      </c>
      <c r="H52" s="227" t="s">
        <v>574</v>
      </c>
      <c r="I52" s="221" t="s">
        <v>575</v>
      </c>
      <c r="J52" s="227" t="s">
        <v>576</v>
      </c>
      <c r="K52" s="231"/>
      <c r="L52" s="231"/>
    </row>
    <row r="53" spans="1:12" s="235" customFormat="1" ht="12">
      <c r="A53" s="229"/>
      <c r="B53" s="230"/>
      <c r="C53" s="231"/>
      <c r="D53" s="231"/>
      <c r="E53" s="231"/>
      <c r="F53" s="231"/>
      <c r="G53" s="221" t="s">
        <v>577</v>
      </c>
      <c r="H53" s="227" t="s">
        <v>578</v>
      </c>
      <c r="I53" s="218" t="s">
        <v>476</v>
      </c>
      <c r="J53" s="228" t="s">
        <v>579</v>
      </c>
      <c r="K53" s="231"/>
      <c r="L53" s="231"/>
    </row>
    <row r="54" spans="1:12" s="235" customFormat="1" ht="72">
      <c r="A54" s="232"/>
      <c r="B54" s="233"/>
      <c r="C54" s="234"/>
      <c r="D54" s="234"/>
      <c r="E54" s="234"/>
      <c r="F54" s="234"/>
      <c r="G54" s="221" t="s">
        <v>580</v>
      </c>
      <c r="H54" s="227" t="s">
        <v>581</v>
      </c>
      <c r="I54" s="234"/>
      <c r="J54" s="234"/>
      <c r="K54" s="234"/>
      <c r="L54" s="234"/>
    </row>
    <row r="55" spans="1:12" s="235" customFormat="1" ht="24" customHeight="1">
      <c r="A55" s="222" t="s">
        <v>36</v>
      </c>
      <c r="B55" s="223" t="s">
        <v>582</v>
      </c>
      <c r="C55" s="220">
        <v>195.6</v>
      </c>
      <c r="D55" s="220">
        <v>195.6</v>
      </c>
      <c r="E55" s="220">
        <v>0</v>
      </c>
      <c r="F55" s="221" t="s">
        <v>36</v>
      </c>
      <c r="G55" s="221" t="s">
        <v>36</v>
      </c>
      <c r="H55" s="221" t="s">
        <v>36</v>
      </c>
      <c r="I55" s="221" t="s">
        <v>36</v>
      </c>
      <c r="J55" s="221" t="s">
        <v>36</v>
      </c>
      <c r="K55" s="221" t="s">
        <v>36</v>
      </c>
      <c r="L55" s="221" t="s">
        <v>36</v>
      </c>
    </row>
    <row r="56" spans="1:12" s="235" customFormat="1" ht="24" customHeight="1">
      <c r="A56" s="224" t="s">
        <v>36</v>
      </c>
      <c r="B56" s="225" t="s">
        <v>583</v>
      </c>
      <c r="C56" s="226">
        <v>195.6</v>
      </c>
      <c r="D56" s="226">
        <v>195.6</v>
      </c>
      <c r="E56" s="226">
        <v>0</v>
      </c>
      <c r="F56" s="218" t="s">
        <v>584</v>
      </c>
      <c r="G56" s="221" t="s">
        <v>585</v>
      </c>
      <c r="H56" s="227" t="s">
        <v>472</v>
      </c>
      <c r="I56" s="221" t="s">
        <v>463</v>
      </c>
      <c r="J56" s="227" t="s">
        <v>586</v>
      </c>
      <c r="K56" s="218" t="s">
        <v>484</v>
      </c>
      <c r="L56" s="228" t="s">
        <v>466</v>
      </c>
    </row>
    <row r="57" spans="1:12" s="235" customFormat="1" ht="24">
      <c r="A57" s="229"/>
      <c r="B57" s="230"/>
      <c r="C57" s="231"/>
      <c r="D57" s="231"/>
      <c r="E57" s="231"/>
      <c r="F57" s="231"/>
      <c r="G57" s="221" t="s">
        <v>587</v>
      </c>
      <c r="H57" s="227" t="s">
        <v>462</v>
      </c>
      <c r="I57" s="221" t="s">
        <v>588</v>
      </c>
      <c r="J57" s="227" t="s">
        <v>470</v>
      </c>
      <c r="K57" s="231"/>
      <c r="L57" s="231"/>
    </row>
    <row r="58" spans="1:12" s="235" customFormat="1" ht="36">
      <c r="A58" s="229"/>
      <c r="B58" s="230"/>
      <c r="C58" s="231"/>
      <c r="D58" s="231"/>
      <c r="E58" s="231"/>
      <c r="F58" s="231"/>
      <c r="G58" s="221" t="s">
        <v>589</v>
      </c>
      <c r="H58" s="227" t="s">
        <v>472</v>
      </c>
      <c r="I58" s="221" t="s">
        <v>473</v>
      </c>
      <c r="J58" s="227" t="s">
        <v>474</v>
      </c>
      <c r="K58" s="231"/>
      <c r="L58" s="231"/>
    </row>
    <row r="59" spans="1:12" s="235" customFormat="1" ht="12">
      <c r="A59" s="229"/>
      <c r="B59" s="230"/>
      <c r="C59" s="231"/>
      <c r="D59" s="231"/>
      <c r="E59" s="231"/>
      <c r="F59" s="231"/>
      <c r="G59" s="221" t="s">
        <v>590</v>
      </c>
      <c r="H59" s="227" t="s">
        <v>472</v>
      </c>
      <c r="I59" s="218" t="s">
        <v>476</v>
      </c>
      <c r="J59" s="228" t="s">
        <v>477</v>
      </c>
      <c r="K59" s="231"/>
      <c r="L59" s="231"/>
    </row>
    <row r="60" spans="1:12" s="235" customFormat="1" ht="12">
      <c r="A60" s="229"/>
      <c r="B60" s="230"/>
      <c r="C60" s="231"/>
      <c r="D60" s="231"/>
      <c r="E60" s="231"/>
      <c r="F60" s="231"/>
      <c r="G60" s="221" t="s">
        <v>591</v>
      </c>
      <c r="H60" s="227" t="s">
        <v>472</v>
      </c>
      <c r="I60" s="231"/>
      <c r="J60" s="231"/>
      <c r="K60" s="231"/>
      <c r="L60" s="231"/>
    </row>
    <row r="61" spans="1:12" s="235" customFormat="1" ht="12">
      <c r="A61" s="229"/>
      <c r="B61" s="230"/>
      <c r="C61" s="231"/>
      <c r="D61" s="231"/>
      <c r="E61" s="231"/>
      <c r="F61" s="231"/>
      <c r="G61" s="221" t="s">
        <v>592</v>
      </c>
      <c r="H61" s="227" t="s">
        <v>468</v>
      </c>
      <c r="I61" s="231"/>
      <c r="J61" s="231"/>
      <c r="K61" s="231"/>
      <c r="L61" s="231"/>
    </row>
    <row r="62" spans="1:12" s="235" customFormat="1" ht="12">
      <c r="A62" s="229"/>
      <c r="B62" s="230"/>
      <c r="C62" s="231"/>
      <c r="D62" s="231"/>
      <c r="E62" s="231"/>
      <c r="F62" s="231"/>
      <c r="G62" s="221" t="s">
        <v>593</v>
      </c>
      <c r="H62" s="227" t="s">
        <v>472</v>
      </c>
      <c r="I62" s="231"/>
      <c r="J62" s="231"/>
      <c r="K62" s="231"/>
      <c r="L62" s="231"/>
    </row>
    <row r="63" spans="1:12" s="235" customFormat="1" ht="12">
      <c r="A63" s="229"/>
      <c r="B63" s="230"/>
      <c r="C63" s="231"/>
      <c r="D63" s="231"/>
      <c r="E63" s="231"/>
      <c r="F63" s="231"/>
      <c r="G63" s="221" t="s">
        <v>594</v>
      </c>
      <c r="H63" s="227" t="s">
        <v>472</v>
      </c>
      <c r="I63" s="231"/>
      <c r="J63" s="231"/>
      <c r="K63" s="231"/>
      <c r="L63" s="231"/>
    </row>
    <row r="64" spans="1:12" s="235" customFormat="1" ht="12">
      <c r="A64" s="229"/>
      <c r="B64" s="230"/>
      <c r="C64" s="231"/>
      <c r="D64" s="231"/>
      <c r="E64" s="231"/>
      <c r="F64" s="231"/>
      <c r="G64" s="221" t="s">
        <v>595</v>
      </c>
      <c r="H64" s="227" t="s">
        <v>466</v>
      </c>
      <c r="I64" s="231"/>
      <c r="J64" s="231"/>
      <c r="K64" s="231"/>
      <c r="L64" s="231"/>
    </row>
    <row r="65" spans="1:12" s="235" customFormat="1" ht="12">
      <c r="A65" s="229"/>
      <c r="B65" s="230"/>
      <c r="C65" s="231"/>
      <c r="D65" s="231"/>
      <c r="E65" s="231"/>
      <c r="F65" s="231"/>
      <c r="G65" s="221" t="s">
        <v>481</v>
      </c>
      <c r="H65" s="227" t="s">
        <v>466</v>
      </c>
      <c r="I65" s="231"/>
      <c r="J65" s="231"/>
      <c r="K65" s="231"/>
      <c r="L65" s="231"/>
    </row>
    <row r="66" spans="1:12" s="235" customFormat="1" ht="36">
      <c r="A66" s="232"/>
      <c r="B66" s="233"/>
      <c r="C66" s="234"/>
      <c r="D66" s="234"/>
      <c r="E66" s="234"/>
      <c r="F66" s="234"/>
      <c r="G66" s="221" t="s">
        <v>596</v>
      </c>
      <c r="H66" s="227" t="s">
        <v>483</v>
      </c>
      <c r="I66" s="234"/>
      <c r="J66" s="234"/>
      <c r="K66" s="234"/>
      <c r="L66" s="234"/>
    </row>
    <row r="67" s="235" customFormat="1" ht="19.5" customHeight="1"/>
  </sheetData>
  <sheetProtection/>
  <mergeCells count="81">
    <mergeCell ref="K6:L6"/>
    <mergeCell ref="K56:K66"/>
    <mergeCell ref="L56:L66"/>
    <mergeCell ref="I59:I66"/>
    <mergeCell ref="J59:J66"/>
    <mergeCell ref="A5:B7"/>
    <mergeCell ref="C5:E6"/>
    <mergeCell ref="F5:F7"/>
    <mergeCell ref="G5:L5"/>
    <mergeCell ref="G6:H6"/>
    <mergeCell ref="I6:J6"/>
    <mergeCell ref="K50:K54"/>
    <mergeCell ref="L50:L54"/>
    <mergeCell ref="I53:I54"/>
    <mergeCell ref="J53:J54"/>
    <mergeCell ref="A56:A66"/>
    <mergeCell ref="B56:B66"/>
    <mergeCell ref="C56:C66"/>
    <mergeCell ref="D56:D66"/>
    <mergeCell ref="E56:E66"/>
    <mergeCell ref="F56:F66"/>
    <mergeCell ref="K43:K48"/>
    <mergeCell ref="L43:L48"/>
    <mergeCell ref="I46:I48"/>
    <mergeCell ref="J46:J48"/>
    <mergeCell ref="A50:A54"/>
    <mergeCell ref="B50:B54"/>
    <mergeCell ref="C50:C54"/>
    <mergeCell ref="D50:D54"/>
    <mergeCell ref="E50:E54"/>
    <mergeCell ref="F50:F54"/>
    <mergeCell ref="I38:I41"/>
    <mergeCell ref="J38:J41"/>
    <mergeCell ref="A43:A48"/>
    <mergeCell ref="B43:B48"/>
    <mergeCell ref="C43:C48"/>
    <mergeCell ref="D43:D48"/>
    <mergeCell ref="E43:E48"/>
    <mergeCell ref="F43:F48"/>
    <mergeCell ref="K28:K33"/>
    <mergeCell ref="L28:L33"/>
    <mergeCell ref="I31:I33"/>
    <mergeCell ref="J31:J33"/>
    <mergeCell ref="A35:A41"/>
    <mergeCell ref="B35:B41"/>
    <mergeCell ref="C35:C41"/>
    <mergeCell ref="D35:D41"/>
    <mergeCell ref="E35:E41"/>
    <mergeCell ref="F35:F41"/>
    <mergeCell ref="A28:A33"/>
    <mergeCell ref="B28:B33"/>
    <mergeCell ref="C28:C33"/>
    <mergeCell ref="D28:D33"/>
    <mergeCell ref="E28:E33"/>
    <mergeCell ref="F28:F33"/>
    <mergeCell ref="E20:E27"/>
    <mergeCell ref="F20:F27"/>
    <mergeCell ref="K20:K27"/>
    <mergeCell ref="L20:L27"/>
    <mergeCell ref="I23:I27"/>
    <mergeCell ref="J23:J27"/>
    <mergeCell ref="E10:E19"/>
    <mergeCell ref="F10:F19"/>
    <mergeCell ref="K10:K19"/>
    <mergeCell ref="L10:L19"/>
    <mergeCell ref="I13:I19"/>
    <mergeCell ref="J13:J19"/>
    <mergeCell ref="A2:L2"/>
    <mergeCell ref="A4:L4"/>
    <mergeCell ref="A3:B3"/>
    <mergeCell ref="A8:B8"/>
    <mergeCell ref="A10:A19"/>
    <mergeCell ref="B10:B19"/>
    <mergeCell ref="C10:C19"/>
    <mergeCell ref="D10:D19"/>
    <mergeCell ref="A20:A27"/>
    <mergeCell ref="B20:B27"/>
    <mergeCell ref="C20:C27"/>
    <mergeCell ref="D20:D27"/>
    <mergeCell ref="K35:K41"/>
    <mergeCell ref="L35:L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50"/>
  <sheetViews>
    <sheetView zoomScalePageLayoutView="0" workbookViewId="0" topLeftCell="A1">
      <selection activeCell="B11" sqref="B11:D11"/>
    </sheetView>
  </sheetViews>
  <sheetFormatPr defaultColWidth="9.33203125" defaultRowHeight="11.25"/>
  <cols>
    <col min="3" max="3" width="25.33203125" style="0" customWidth="1"/>
    <col min="4" max="4" width="34.5" style="0" customWidth="1"/>
    <col min="5" max="5" width="12.16015625" style="0" customWidth="1"/>
    <col min="6" max="6" width="22.16015625" style="0" customWidth="1"/>
    <col min="8" max="8" width="18" style="0" customWidth="1"/>
    <col min="9" max="9" width="19" style="0" customWidth="1"/>
  </cols>
  <sheetData>
    <row r="1" ht="11.25">
      <c r="I1" s="106" t="s">
        <v>542</v>
      </c>
    </row>
    <row r="2" spans="1:9" ht="20.25">
      <c r="A2" s="194" t="s">
        <v>446</v>
      </c>
      <c r="B2" s="195"/>
      <c r="C2" s="195"/>
      <c r="D2" s="195"/>
      <c r="E2" s="195"/>
      <c r="F2" s="195"/>
      <c r="G2" s="195"/>
      <c r="H2" s="195"/>
      <c r="I2" s="195"/>
    </row>
    <row r="3" spans="1:9" ht="14.25">
      <c r="A3" s="196" t="s">
        <v>436</v>
      </c>
      <c r="B3" s="196"/>
      <c r="C3" s="196"/>
      <c r="D3" s="196"/>
      <c r="E3" s="196"/>
      <c r="F3" s="196"/>
      <c r="G3" s="196"/>
      <c r="H3" s="196"/>
      <c r="I3" s="196"/>
    </row>
    <row r="4" spans="1:9" s="106" customFormat="1" ht="11.25">
      <c r="A4" s="102" t="s">
        <v>538</v>
      </c>
      <c r="B4" s="103"/>
      <c r="C4" s="104"/>
      <c r="D4" s="104"/>
      <c r="E4" s="105"/>
      <c r="F4" s="105"/>
      <c r="G4" s="105"/>
      <c r="H4" s="105"/>
      <c r="I4" s="105"/>
    </row>
    <row r="5" spans="1:9" s="106" customFormat="1" ht="11.25">
      <c r="A5" s="197" t="s">
        <v>393</v>
      </c>
      <c r="B5" s="198"/>
      <c r="C5" s="198"/>
      <c r="D5" s="199"/>
      <c r="E5" s="199"/>
      <c r="F5" s="199"/>
      <c r="G5" s="199"/>
      <c r="H5" s="199"/>
      <c r="I5" s="199"/>
    </row>
    <row r="6" spans="1:9" s="106" customFormat="1" ht="11.25">
      <c r="A6" s="197" t="s">
        <v>394</v>
      </c>
      <c r="B6" s="198"/>
      <c r="C6" s="198"/>
      <c r="D6" s="199"/>
      <c r="E6" s="199"/>
      <c r="F6" s="199"/>
      <c r="G6" s="199"/>
      <c r="H6" s="199"/>
      <c r="I6" s="199"/>
    </row>
    <row r="7" spans="1:9" s="106" customFormat="1" ht="22.5">
      <c r="A7" s="197" t="s">
        <v>395</v>
      </c>
      <c r="B7" s="198"/>
      <c r="C7" s="200"/>
      <c r="D7" s="107" t="s">
        <v>396</v>
      </c>
      <c r="E7" s="107" t="s">
        <v>397</v>
      </c>
      <c r="F7" s="197" t="s">
        <v>398</v>
      </c>
      <c r="G7" s="200"/>
      <c r="H7" s="197" t="s">
        <v>399</v>
      </c>
      <c r="I7" s="200"/>
    </row>
    <row r="8" spans="1:9" s="106" customFormat="1" ht="11.25">
      <c r="A8" s="193" t="s">
        <v>400</v>
      </c>
      <c r="B8" s="108" t="s">
        <v>401</v>
      </c>
      <c r="C8" s="108"/>
      <c r="D8" s="108"/>
      <c r="E8" s="201"/>
      <c r="F8" s="202"/>
      <c r="G8" s="202"/>
      <c r="H8" s="202"/>
      <c r="I8" s="203"/>
    </row>
    <row r="9" spans="1:9" s="106" customFormat="1" ht="11.25">
      <c r="A9" s="190"/>
      <c r="B9" s="108" t="s">
        <v>402</v>
      </c>
      <c r="C9" s="109"/>
      <c r="D9" s="109"/>
      <c r="E9" s="201"/>
      <c r="F9" s="202"/>
      <c r="G9" s="202"/>
      <c r="H9" s="202"/>
      <c r="I9" s="203"/>
    </row>
    <row r="10" spans="1:9" s="106" customFormat="1" ht="11.25">
      <c r="A10" s="190"/>
      <c r="B10" s="190" t="s">
        <v>403</v>
      </c>
      <c r="C10" s="190"/>
      <c r="D10" s="190"/>
      <c r="E10" s="204" t="s">
        <v>404</v>
      </c>
      <c r="F10" s="205"/>
      <c r="G10" s="205"/>
      <c r="H10" s="205"/>
      <c r="I10" s="206"/>
    </row>
    <row r="11" spans="1:9" s="106" customFormat="1" ht="11.25">
      <c r="A11" s="190"/>
      <c r="B11" s="190" t="s">
        <v>405</v>
      </c>
      <c r="C11" s="190"/>
      <c r="D11" s="190"/>
      <c r="E11" s="201"/>
      <c r="F11" s="202"/>
      <c r="G11" s="202"/>
      <c r="H11" s="202"/>
      <c r="I11" s="203"/>
    </row>
    <row r="12" spans="1:9" s="106" customFormat="1" ht="11.25">
      <c r="A12" s="190"/>
      <c r="B12" s="190" t="s">
        <v>406</v>
      </c>
      <c r="C12" s="190"/>
      <c r="D12" s="190"/>
      <c r="E12" s="201"/>
      <c r="F12" s="202"/>
      <c r="G12" s="202"/>
      <c r="H12" s="202"/>
      <c r="I12" s="203"/>
    </row>
    <row r="13" spans="1:9" s="106" customFormat="1" ht="11.25">
      <c r="A13" s="190"/>
      <c r="B13" s="207" t="s">
        <v>407</v>
      </c>
      <c r="C13" s="207"/>
      <c r="D13" s="207"/>
      <c r="E13" s="208"/>
      <c r="F13" s="209"/>
      <c r="G13" s="209"/>
      <c r="H13" s="209"/>
      <c r="I13" s="210"/>
    </row>
    <row r="14" spans="1:9" s="106" customFormat="1" ht="11.25">
      <c r="A14" s="190"/>
      <c r="B14" s="190" t="s">
        <v>408</v>
      </c>
      <c r="C14" s="190"/>
      <c r="D14" s="190"/>
      <c r="E14" s="201"/>
      <c r="F14" s="202"/>
      <c r="G14" s="202"/>
      <c r="H14" s="202"/>
      <c r="I14" s="203"/>
    </row>
    <row r="15" spans="1:9" s="106" customFormat="1" ht="11.25">
      <c r="A15" s="199" t="s">
        <v>409</v>
      </c>
      <c r="B15" s="211"/>
      <c r="C15" s="211"/>
      <c r="D15" s="110" t="s">
        <v>410</v>
      </c>
      <c r="E15" s="110"/>
      <c r="F15" s="212" t="s">
        <v>411</v>
      </c>
      <c r="G15" s="212"/>
      <c r="H15" s="213"/>
      <c r="I15" s="213"/>
    </row>
    <row r="16" spans="1:9" s="106" customFormat="1" ht="11.25">
      <c r="A16" s="211"/>
      <c r="B16" s="211"/>
      <c r="C16" s="211"/>
      <c r="D16" s="110" t="s">
        <v>412</v>
      </c>
      <c r="E16" s="110"/>
      <c r="F16" s="212" t="s">
        <v>412</v>
      </c>
      <c r="G16" s="212"/>
      <c r="H16" s="213"/>
      <c r="I16" s="213"/>
    </row>
    <row r="17" spans="1:9" s="106" customFormat="1" ht="11.25">
      <c r="A17" s="211"/>
      <c r="B17" s="211"/>
      <c r="C17" s="211"/>
      <c r="D17" s="110" t="s">
        <v>540</v>
      </c>
      <c r="E17" s="110"/>
      <c r="F17" s="212" t="s">
        <v>540</v>
      </c>
      <c r="G17" s="212"/>
      <c r="H17" s="213"/>
      <c r="I17" s="213"/>
    </row>
    <row r="18" spans="1:9" s="106" customFormat="1" ht="11.25">
      <c r="A18" s="199" t="s">
        <v>413</v>
      </c>
      <c r="B18" s="199" t="s">
        <v>414</v>
      </c>
      <c r="C18" s="199"/>
      <c r="D18" s="199"/>
      <c r="E18" s="199"/>
      <c r="F18" s="199" t="s">
        <v>415</v>
      </c>
      <c r="G18" s="199"/>
      <c r="H18" s="199"/>
      <c r="I18" s="199"/>
    </row>
    <row r="19" spans="1:9" s="106" customFormat="1" ht="11.25">
      <c r="A19" s="199"/>
      <c r="B19" s="214" t="s">
        <v>416</v>
      </c>
      <c r="C19" s="214"/>
      <c r="D19" s="214"/>
      <c r="E19" s="214"/>
      <c r="F19" s="214"/>
      <c r="G19" s="214"/>
      <c r="H19" s="214"/>
      <c r="I19" s="214"/>
    </row>
    <row r="20" spans="1:9" s="106" customFormat="1" ht="33.75">
      <c r="A20" s="199" t="s">
        <v>417</v>
      </c>
      <c r="B20" s="107" t="s">
        <v>418</v>
      </c>
      <c r="C20" s="107" t="s">
        <v>419</v>
      </c>
      <c r="D20" s="107" t="s">
        <v>420</v>
      </c>
      <c r="E20" s="107" t="s">
        <v>421</v>
      </c>
      <c r="F20" s="107" t="s">
        <v>419</v>
      </c>
      <c r="G20" s="199" t="s">
        <v>420</v>
      </c>
      <c r="H20" s="199"/>
      <c r="I20" s="107" t="s">
        <v>421</v>
      </c>
    </row>
    <row r="21" spans="1:9" s="106" customFormat="1" ht="11.25">
      <c r="A21" s="199"/>
      <c r="B21" s="199" t="s">
        <v>422</v>
      </c>
      <c r="C21" s="199" t="s">
        <v>423</v>
      </c>
      <c r="D21" s="110" t="s">
        <v>424</v>
      </c>
      <c r="E21" s="110"/>
      <c r="F21" s="199" t="s">
        <v>423</v>
      </c>
      <c r="G21" s="212" t="s">
        <v>424</v>
      </c>
      <c r="H21" s="212"/>
      <c r="I21" s="110"/>
    </row>
    <row r="22" spans="1:9" s="106" customFormat="1" ht="11.25">
      <c r="A22" s="199"/>
      <c r="B22" s="199"/>
      <c r="C22" s="199"/>
      <c r="D22" s="110" t="s">
        <v>425</v>
      </c>
      <c r="E22" s="110"/>
      <c r="F22" s="199"/>
      <c r="G22" s="212" t="s">
        <v>425</v>
      </c>
      <c r="H22" s="212"/>
      <c r="I22" s="110"/>
    </row>
    <row r="23" spans="1:9" s="106" customFormat="1" ht="11.25">
      <c r="A23" s="199"/>
      <c r="B23" s="199"/>
      <c r="C23" s="199"/>
      <c r="D23" s="110" t="s">
        <v>426</v>
      </c>
      <c r="E23" s="110"/>
      <c r="F23" s="199"/>
      <c r="G23" s="212" t="s">
        <v>426</v>
      </c>
      <c r="H23" s="212"/>
      <c r="I23" s="110"/>
    </row>
    <row r="24" spans="1:9" s="106" customFormat="1" ht="11.25">
      <c r="A24" s="199"/>
      <c r="B24" s="199"/>
      <c r="C24" s="199" t="s">
        <v>427</v>
      </c>
      <c r="D24" s="110" t="s">
        <v>424</v>
      </c>
      <c r="E24" s="110"/>
      <c r="F24" s="199" t="s">
        <v>427</v>
      </c>
      <c r="G24" s="212" t="s">
        <v>424</v>
      </c>
      <c r="H24" s="212"/>
      <c r="I24" s="110"/>
    </row>
    <row r="25" spans="1:9" s="106" customFormat="1" ht="11.25">
      <c r="A25" s="199"/>
      <c r="B25" s="199"/>
      <c r="C25" s="199"/>
      <c r="D25" s="110" t="s">
        <v>425</v>
      </c>
      <c r="E25" s="110"/>
      <c r="F25" s="199"/>
      <c r="G25" s="212" t="s">
        <v>425</v>
      </c>
      <c r="H25" s="212"/>
      <c r="I25" s="110"/>
    </row>
    <row r="26" spans="1:9" s="106" customFormat="1" ht="11.25">
      <c r="A26" s="199"/>
      <c r="B26" s="199"/>
      <c r="C26" s="199"/>
      <c r="D26" s="110" t="s">
        <v>426</v>
      </c>
      <c r="E26" s="110"/>
      <c r="F26" s="199"/>
      <c r="G26" s="212" t="s">
        <v>426</v>
      </c>
      <c r="H26" s="212"/>
      <c r="I26" s="110"/>
    </row>
    <row r="27" spans="1:9" s="106" customFormat="1" ht="11.25">
      <c r="A27" s="199"/>
      <c r="B27" s="199"/>
      <c r="C27" s="199" t="s">
        <v>428</v>
      </c>
      <c r="D27" s="110" t="s">
        <v>424</v>
      </c>
      <c r="E27" s="110"/>
      <c r="F27" s="199" t="s">
        <v>428</v>
      </c>
      <c r="G27" s="212" t="s">
        <v>424</v>
      </c>
      <c r="H27" s="212"/>
      <c r="I27" s="110"/>
    </row>
    <row r="28" spans="1:9" s="106" customFormat="1" ht="11.25">
      <c r="A28" s="199"/>
      <c r="B28" s="199"/>
      <c r="C28" s="199"/>
      <c r="D28" s="110" t="s">
        <v>425</v>
      </c>
      <c r="E28" s="110"/>
      <c r="F28" s="199"/>
      <c r="G28" s="212" t="s">
        <v>425</v>
      </c>
      <c r="H28" s="212"/>
      <c r="I28" s="110"/>
    </row>
    <row r="29" spans="1:9" s="106" customFormat="1" ht="11.25">
      <c r="A29" s="199"/>
      <c r="B29" s="199"/>
      <c r="C29" s="199"/>
      <c r="D29" s="110" t="s">
        <v>426</v>
      </c>
      <c r="E29" s="110"/>
      <c r="F29" s="199"/>
      <c r="G29" s="212" t="s">
        <v>426</v>
      </c>
      <c r="H29" s="212"/>
      <c r="I29" s="110"/>
    </row>
    <row r="30" spans="1:9" s="106" customFormat="1" ht="11.25">
      <c r="A30" s="199"/>
      <c r="B30" s="199"/>
      <c r="C30" s="199" t="s">
        <v>429</v>
      </c>
      <c r="D30" s="110" t="s">
        <v>424</v>
      </c>
      <c r="E30" s="110"/>
      <c r="F30" s="199" t="s">
        <v>429</v>
      </c>
      <c r="G30" s="212" t="s">
        <v>424</v>
      </c>
      <c r="H30" s="212"/>
      <c r="I30" s="110"/>
    </row>
    <row r="31" spans="1:9" s="106" customFormat="1" ht="11.25">
      <c r="A31" s="199"/>
      <c r="B31" s="199"/>
      <c r="C31" s="199"/>
      <c r="D31" s="110" t="s">
        <v>425</v>
      </c>
      <c r="E31" s="110"/>
      <c r="F31" s="199"/>
      <c r="G31" s="212" t="s">
        <v>425</v>
      </c>
      <c r="H31" s="212"/>
      <c r="I31" s="110"/>
    </row>
    <row r="32" spans="1:9" s="106" customFormat="1" ht="11.25">
      <c r="A32" s="199"/>
      <c r="B32" s="199"/>
      <c r="C32" s="199"/>
      <c r="D32" s="110" t="s">
        <v>426</v>
      </c>
      <c r="E32" s="110"/>
      <c r="F32" s="199"/>
      <c r="G32" s="212" t="s">
        <v>426</v>
      </c>
      <c r="H32" s="212"/>
      <c r="I32" s="110"/>
    </row>
    <row r="33" spans="1:9" s="106" customFormat="1" ht="11.25">
      <c r="A33" s="199"/>
      <c r="B33" s="199" t="s">
        <v>430</v>
      </c>
      <c r="C33" s="199" t="s">
        <v>431</v>
      </c>
      <c r="D33" s="110" t="s">
        <v>424</v>
      </c>
      <c r="E33" s="110"/>
      <c r="F33" s="199" t="s">
        <v>431</v>
      </c>
      <c r="G33" s="212" t="s">
        <v>424</v>
      </c>
      <c r="H33" s="212"/>
      <c r="I33" s="110"/>
    </row>
    <row r="34" spans="1:9" s="106" customFormat="1" ht="11.25">
      <c r="A34" s="199"/>
      <c r="B34" s="199"/>
      <c r="C34" s="199"/>
      <c r="D34" s="110" t="s">
        <v>425</v>
      </c>
      <c r="E34" s="110"/>
      <c r="F34" s="199"/>
      <c r="G34" s="212" t="s">
        <v>425</v>
      </c>
      <c r="H34" s="212"/>
      <c r="I34" s="110"/>
    </row>
    <row r="35" spans="1:9" s="106" customFormat="1" ht="11.25">
      <c r="A35" s="199"/>
      <c r="B35" s="199"/>
      <c r="C35" s="199"/>
      <c r="D35" s="110" t="s">
        <v>426</v>
      </c>
      <c r="E35" s="110"/>
      <c r="F35" s="199"/>
      <c r="G35" s="212" t="s">
        <v>426</v>
      </c>
      <c r="H35" s="212"/>
      <c r="I35" s="110"/>
    </row>
    <row r="36" spans="1:9" s="106" customFormat="1" ht="11.25">
      <c r="A36" s="199"/>
      <c r="B36" s="199"/>
      <c r="C36" s="199" t="s">
        <v>432</v>
      </c>
      <c r="D36" s="110" t="s">
        <v>424</v>
      </c>
      <c r="E36" s="110"/>
      <c r="F36" s="199" t="s">
        <v>432</v>
      </c>
      <c r="G36" s="212" t="s">
        <v>424</v>
      </c>
      <c r="H36" s="212"/>
      <c r="I36" s="110"/>
    </row>
    <row r="37" spans="1:9" s="106" customFormat="1" ht="11.25">
      <c r="A37" s="199"/>
      <c r="B37" s="199"/>
      <c r="C37" s="199"/>
      <c r="D37" s="110" t="s">
        <v>425</v>
      </c>
      <c r="E37" s="110"/>
      <c r="F37" s="199"/>
      <c r="G37" s="212" t="s">
        <v>425</v>
      </c>
      <c r="H37" s="212"/>
      <c r="I37" s="110"/>
    </row>
    <row r="38" spans="1:9" s="106" customFormat="1" ht="11.25">
      <c r="A38" s="199"/>
      <c r="B38" s="199"/>
      <c r="C38" s="199"/>
      <c r="D38" s="110" t="s">
        <v>426</v>
      </c>
      <c r="E38" s="110"/>
      <c r="F38" s="199"/>
      <c r="G38" s="212" t="s">
        <v>426</v>
      </c>
      <c r="H38" s="212"/>
      <c r="I38" s="110"/>
    </row>
    <row r="39" spans="1:9" s="106" customFormat="1" ht="11.25">
      <c r="A39" s="199"/>
      <c r="B39" s="199"/>
      <c r="C39" s="199" t="s">
        <v>433</v>
      </c>
      <c r="D39" s="110" t="s">
        <v>424</v>
      </c>
      <c r="E39" s="110"/>
      <c r="F39" s="199" t="s">
        <v>433</v>
      </c>
      <c r="G39" s="212" t="s">
        <v>424</v>
      </c>
      <c r="H39" s="212"/>
      <c r="I39" s="110"/>
    </row>
    <row r="40" spans="1:9" s="106" customFormat="1" ht="11.25">
      <c r="A40" s="199"/>
      <c r="B40" s="199"/>
      <c r="C40" s="199"/>
      <c r="D40" s="110" t="s">
        <v>425</v>
      </c>
      <c r="E40" s="110"/>
      <c r="F40" s="199"/>
      <c r="G40" s="212" t="s">
        <v>425</v>
      </c>
      <c r="H40" s="212"/>
      <c r="I40" s="110"/>
    </row>
    <row r="41" spans="1:9" s="106" customFormat="1" ht="11.25">
      <c r="A41" s="199"/>
      <c r="B41" s="199"/>
      <c r="C41" s="199"/>
      <c r="D41" s="110" t="s">
        <v>426</v>
      </c>
      <c r="E41" s="110"/>
      <c r="F41" s="199"/>
      <c r="G41" s="212" t="s">
        <v>426</v>
      </c>
      <c r="H41" s="212"/>
      <c r="I41" s="110"/>
    </row>
    <row r="42" spans="1:9" s="106" customFormat="1" ht="11.25">
      <c r="A42" s="199"/>
      <c r="B42" s="199"/>
      <c r="C42" s="199" t="s">
        <v>434</v>
      </c>
      <c r="D42" s="110" t="s">
        <v>424</v>
      </c>
      <c r="E42" s="110"/>
      <c r="F42" s="199" t="s">
        <v>434</v>
      </c>
      <c r="G42" s="212" t="s">
        <v>424</v>
      </c>
      <c r="H42" s="212"/>
      <c r="I42" s="110"/>
    </row>
    <row r="43" spans="1:9" s="106" customFormat="1" ht="11.25">
      <c r="A43" s="199"/>
      <c r="B43" s="199"/>
      <c r="C43" s="199"/>
      <c r="D43" s="110" t="s">
        <v>425</v>
      </c>
      <c r="E43" s="110"/>
      <c r="F43" s="199"/>
      <c r="G43" s="212" t="s">
        <v>425</v>
      </c>
      <c r="H43" s="212"/>
      <c r="I43" s="110"/>
    </row>
    <row r="44" spans="1:9" s="106" customFormat="1" ht="11.25">
      <c r="A44" s="199"/>
      <c r="B44" s="199"/>
      <c r="C44" s="199"/>
      <c r="D44" s="110" t="s">
        <v>426</v>
      </c>
      <c r="E44" s="110"/>
      <c r="F44" s="199"/>
      <c r="G44" s="212" t="s">
        <v>426</v>
      </c>
      <c r="H44" s="212"/>
      <c r="I44" s="110"/>
    </row>
    <row r="45" spans="1:9" s="106" customFormat="1" ht="11.25">
      <c r="A45" s="199"/>
      <c r="B45" s="199" t="s">
        <v>435</v>
      </c>
      <c r="C45" s="199" t="s">
        <v>435</v>
      </c>
      <c r="D45" s="110" t="s">
        <v>424</v>
      </c>
      <c r="E45" s="107"/>
      <c r="F45" s="199" t="s">
        <v>435</v>
      </c>
      <c r="G45" s="212" t="s">
        <v>424</v>
      </c>
      <c r="H45" s="212"/>
      <c r="I45" s="110"/>
    </row>
    <row r="46" spans="1:9" s="106" customFormat="1" ht="11.25">
      <c r="A46" s="199"/>
      <c r="B46" s="199"/>
      <c r="C46" s="199"/>
      <c r="D46" s="110" t="s">
        <v>425</v>
      </c>
      <c r="E46" s="107"/>
      <c r="F46" s="199"/>
      <c r="G46" s="212" t="s">
        <v>425</v>
      </c>
      <c r="H46" s="212"/>
      <c r="I46" s="110"/>
    </row>
    <row r="47" spans="1:9" s="106" customFormat="1" ht="11.25">
      <c r="A47" s="199"/>
      <c r="B47" s="199"/>
      <c r="C47" s="199"/>
      <c r="D47" s="110" t="s">
        <v>426</v>
      </c>
      <c r="E47" s="107"/>
      <c r="F47" s="199"/>
      <c r="G47" s="212" t="s">
        <v>426</v>
      </c>
      <c r="H47" s="212"/>
      <c r="I47" s="110"/>
    </row>
    <row r="48" s="106" customFormat="1" ht="11.25"/>
    <row r="49" s="106" customFormat="1" ht="11.25"/>
    <row r="50" s="106" customFormat="1" ht="11.25">
      <c r="A50" s="106" t="s">
        <v>392</v>
      </c>
    </row>
    <row r="51" s="106" customFormat="1" ht="11.25"/>
    <row r="52" s="106" customFormat="1" ht="11.25"/>
    <row r="53" s="106" customFormat="1" ht="11.25"/>
    <row r="54" s="106" customFormat="1" ht="11.25"/>
    <row r="55" s="106" customFormat="1" ht="11.25"/>
    <row r="56" s="106" customFormat="1" ht="11.25"/>
  </sheetData>
  <sheetProtection/>
  <mergeCells count="84">
    <mergeCell ref="G47:H47"/>
    <mergeCell ref="C42:C44"/>
    <mergeCell ref="F42:F44"/>
    <mergeCell ref="G42:H42"/>
    <mergeCell ref="G43:H43"/>
    <mergeCell ref="G44:H44"/>
    <mergeCell ref="B45:B47"/>
    <mergeCell ref="C45:C47"/>
    <mergeCell ref="F45:F47"/>
    <mergeCell ref="G45:H45"/>
    <mergeCell ref="G46:H46"/>
    <mergeCell ref="G38:H38"/>
    <mergeCell ref="C39:C41"/>
    <mergeCell ref="F39:F41"/>
    <mergeCell ref="G39:H39"/>
    <mergeCell ref="G40:H40"/>
    <mergeCell ref="G41:H41"/>
    <mergeCell ref="B33:B44"/>
    <mergeCell ref="C33:C35"/>
    <mergeCell ref="F33:F35"/>
    <mergeCell ref="G33:H33"/>
    <mergeCell ref="G34:H34"/>
    <mergeCell ref="G35:H35"/>
    <mergeCell ref="C36:C38"/>
    <mergeCell ref="F36:F38"/>
    <mergeCell ref="G36:H36"/>
    <mergeCell ref="G37:H37"/>
    <mergeCell ref="C27:C29"/>
    <mergeCell ref="F27:F29"/>
    <mergeCell ref="G27:H27"/>
    <mergeCell ref="G28:H28"/>
    <mergeCell ref="G29:H29"/>
    <mergeCell ref="C30:C32"/>
    <mergeCell ref="F30:F32"/>
    <mergeCell ref="G30:H30"/>
    <mergeCell ref="G31:H31"/>
    <mergeCell ref="G32:H32"/>
    <mergeCell ref="G21:H21"/>
    <mergeCell ref="G22:H22"/>
    <mergeCell ref="G23:H23"/>
    <mergeCell ref="C24:C26"/>
    <mergeCell ref="F24:F26"/>
    <mergeCell ref="G24:H24"/>
    <mergeCell ref="G25:H25"/>
    <mergeCell ref="G26:H26"/>
    <mergeCell ref="A18:A19"/>
    <mergeCell ref="B18:E18"/>
    <mergeCell ref="F18:I18"/>
    <mergeCell ref="B19:E19"/>
    <mergeCell ref="F19:I19"/>
    <mergeCell ref="A20:A47"/>
    <mergeCell ref="G20:H20"/>
    <mergeCell ref="B21:B32"/>
    <mergeCell ref="C21:C23"/>
    <mergeCell ref="F21:F23"/>
    <mergeCell ref="A15:C17"/>
    <mergeCell ref="F15:G15"/>
    <mergeCell ref="H15:I15"/>
    <mergeCell ref="F16:G16"/>
    <mergeCell ref="H16:I16"/>
    <mergeCell ref="F17:G17"/>
    <mergeCell ref="H17:I17"/>
    <mergeCell ref="B12:D12"/>
    <mergeCell ref="E12:I12"/>
    <mergeCell ref="B13:D13"/>
    <mergeCell ref="E13:I13"/>
    <mergeCell ref="B14:D14"/>
    <mergeCell ref="E14:I14"/>
    <mergeCell ref="A7:C7"/>
    <mergeCell ref="F7:G7"/>
    <mergeCell ref="H7:I7"/>
    <mergeCell ref="A8:A14"/>
    <mergeCell ref="E8:I8"/>
    <mergeCell ref="E9:I9"/>
    <mergeCell ref="B10:D10"/>
    <mergeCell ref="E10:I10"/>
    <mergeCell ref="B11:D11"/>
    <mergeCell ref="E11:I11"/>
    <mergeCell ref="A2:I2"/>
    <mergeCell ref="A3:I3"/>
    <mergeCell ref="A5:C5"/>
    <mergeCell ref="D5:I5"/>
    <mergeCell ref="A6:C6"/>
    <mergeCell ref="D6:I6"/>
  </mergeCells>
  <printOptions/>
  <pageMargins left="0.7" right="0.7" top="0.75" bottom="0.75" header="0.3" footer="0.3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7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4"/>
      <c r="T1" s="85" t="s">
        <v>54</v>
      </c>
    </row>
    <row r="2" spans="1:20" ht="19.5" customHeight="1">
      <c r="A2" s="116" t="s">
        <v>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9.5" customHeight="1">
      <c r="A3" s="4" t="s">
        <v>0</v>
      </c>
      <c r="B3" s="5"/>
      <c r="C3" s="5"/>
      <c r="D3" s="5"/>
      <c r="E3" s="5"/>
      <c r="F3" s="20"/>
      <c r="G3" s="20"/>
      <c r="H3" s="20"/>
      <c r="I3" s="20"/>
      <c r="J3" s="41"/>
      <c r="K3" s="41"/>
      <c r="L3" s="41"/>
      <c r="M3" s="41"/>
      <c r="N3" s="41"/>
      <c r="O3" s="41"/>
      <c r="P3" s="41"/>
      <c r="Q3" s="41"/>
      <c r="R3" s="41"/>
      <c r="S3" s="34"/>
      <c r="T3" s="7" t="s">
        <v>3</v>
      </c>
    </row>
    <row r="4" spans="1:20" ht="19.5" customHeight="1">
      <c r="A4" s="119" t="s">
        <v>56</v>
      </c>
      <c r="B4" s="120"/>
      <c r="C4" s="120"/>
      <c r="D4" s="120"/>
      <c r="E4" s="121"/>
      <c r="F4" s="129" t="s">
        <v>57</v>
      </c>
      <c r="G4" s="131" t="s">
        <v>58</v>
      </c>
      <c r="H4" s="122" t="s">
        <v>59</v>
      </c>
      <c r="I4" s="122" t="s">
        <v>60</v>
      </c>
      <c r="J4" s="122" t="s">
        <v>61</v>
      </c>
      <c r="K4" s="122" t="s">
        <v>62</v>
      </c>
      <c r="L4" s="122"/>
      <c r="M4" s="135" t="s">
        <v>63</v>
      </c>
      <c r="N4" s="123" t="s">
        <v>64</v>
      </c>
      <c r="O4" s="124"/>
      <c r="P4" s="124"/>
      <c r="Q4" s="124"/>
      <c r="R4" s="125"/>
      <c r="S4" s="129" t="s">
        <v>65</v>
      </c>
      <c r="T4" s="122" t="s">
        <v>66</v>
      </c>
    </row>
    <row r="5" spans="1:20" ht="19.5" customHeight="1">
      <c r="A5" s="119" t="s">
        <v>67</v>
      </c>
      <c r="B5" s="120"/>
      <c r="C5" s="121"/>
      <c r="D5" s="126" t="s">
        <v>68</v>
      </c>
      <c r="E5" s="128" t="s">
        <v>69</v>
      </c>
      <c r="F5" s="122"/>
      <c r="G5" s="131"/>
      <c r="H5" s="122"/>
      <c r="I5" s="122"/>
      <c r="J5" s="122"/>
      <c r="K5" s="133" t="s">
        <v>70</v>
      </c>
      <c r="L5" s="122" t="s">
        <v>71</v>
      </c>
      <c r="M5" s="136"/>
      <c r="N5" s="138" t="s">
        <v>72</v>
      </c>
      <c r="O5" s="138" t="s">
        <v>73</v>
      </c>
      <c r="P5" s="138" t="s">
        <v>74</v>
      </c>
      <c r="Q5" s="138" t="s">
        <v>75</v>
      </c>
      <c r="R5" s="138" t="s">
        <v>76</v>
      </c>
      <c r="S5" s="122"/>
      <c r="T5" s="122"/>
    </row>
    <row r="6" spans="1:20" ht="30.75" customHeight="1">
      <c r="A6" s="10" t="s">
        <v>77</v>
      </c>
      <c r="B6" s="9" t="s">
        <v>78</v>
      </c>
      <c r="C6" s="11" t="s">
        <v>79</v>
      </c>
      <c r="D6" s="127"/>
      <c r="E6" s="127"/>
      <c r="F6" s="130"/>
      <c r="G6" s="132"/>
      <c r="H6" s="130"/>
      <c r="I6" s="130"/>
      <c r="J6" s="130"/>
      <c r="K6" s="134"/>
      <c r="L6" s="130"/>
      <c r="M6" s="137"/>
      <c r="N6" s="130"/>
      <c r="O6" s="130"/>
      <c r="P6" s="130"/>
      <c r="Q6" s="130"/>
      <c r="R6" s="130"/>
      <c r="S6" s="130"/>
      <c r="T6" s="130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27">
        <v>10315.38</v>
      </c>
      <c r="G7" s="27">
        <v>484.94</v>
      </c>
      <c r="H7" s="27">
        <v>9830.44</v>
      </c>
      <c r="I7" s="27">
        <v>0</v>
      </c>
      <c r="J7" s="15">
        <v>0</v>
      </c>
      <c r="K7" s="16">
        <v>0</v>
      </c>
      <c r="L7" s="27">
        <v>0</v>
      </c>
      <c r="M7" s="15">
        <v>0</v>
      </c>
      <c r="N7" s="16">
        <f aca="true" t="shared" si="0" ref="N7:N70">SUM(O7:R7)</f>
        <v>0</v>
      </c>
      <c r="O7" s="27">
        <v>0</v>
      </c>
      <c r="P7" s="27">
        <v>0</v>
      </c>
      <c r="Q7" s="27">
        <v>0</v>
      </c>
      <c r="R7" s="15">
        <v>0</v>
      </c>
      <c r="S7" s="16">
        <v>0</v>
      </c>
      <c r="T7" s="15">
        <v>0</v>
      </c>
    </row>
    <row r="8" spans="1:20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80</v>
      </c>
      <c r="F8" s="27">
        <v>7653.14</v>
      </c>
      <c r="G8" s="27">
        <v>451.8</v>
      </c>
      <c r="H8" s="27">
        <v>7201.34</v>
      </c>
      <c r="I8" s="27">
        <v>0</v>
      </c>
      <c r="J8" s="15">
        <v>0</v>
      </c>
      <c r="K8" s="16">
        <v>0</v>
      </c>
      <c r="L8" s="27">
        <v>0</v>
      </c>
      <c r="M8" s="15">
        <v>0</v>
      </c>
      <c r="N8" s="16">
        <f t="shared" si="0"/>
        <v>0</v>
      </c>
      <c r="O8" s="27">
        <v>0</v>
      </c>
      <c r="P8" s="27">
        <v>0</v>
      </c>
      <c r="Q8" s="27">
        <v>0</v>
      </c>
      <c r="R8" s="15">
        <v>0</v>
      </c>
      <c r="S8" s="16">
        <v>0</v>
      </c>
      <c r="T8" s="15">
        <v>0</v>
      </c>
    </row>
    <row r="9" spans="1:20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81</v>
      </c>
      <c r="F9" s="27">
        <v>7653.14</v>
      </c>
      <c r="G9" s="27">
        <v>451.8</v>
      </c>
      <c r="H9" s="27">
        <v>7201.34</v>
      </c>
      <c r="I9" s="27">
        <v>0</v>
      </c>
      <c r="J9" s="15">
        <v>0</v>
      </c>
      <c r="K9" s="16">
        <v>0</v>
      </c>
      <c r="L9" s="27">
        <v>0</v>
      </c>
      <c r="M9" s="15">
        <v>0</v>
      </c>
      <c r="N9" s="16">
        <f t="shared" si="0"/>
        <v>0</v>
      </c>
      <c r="O9" s="27">
        <v>0</v>
      </c>
      <c r="P9" s="27">
        <v>0</v>
      </c>
      <c r="Q9" s="27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82</v>
      </c>
      <c r="B10" s="14" t="s">
        <v>83</v>
      </c>
      <c r="C10" s="14" t="s">
        <v>84</v>
      </c>
      <c r="D10" s="14" t="s">
        <v>85</v>
      </c>
      <c r="E10" s="14" t="s">
        <v>86</v>
      </c>
      <c r="F10" s="27">
        <v>2403.09</v>
      </c>
      <c r="G10" s="27">
        <v>0</v>
      </c>
      <c r="H10" s="27">
        <v>2403.09</v>
      </c>
      <c r="I10" s="27">
        <v>0</v>
      </c>
      <c r="J10" s="15">
        <v>0</v>
      </c>
      <c r="K10" s="16">
        <v>0</v>
      </c>
      <c r="L10" s="27">
        <v>0</v>
      </c>
      <c r="M10" s="15">
        <v>0</v>
      </c>
      <c r="N10" s="16">
        <f t="shared" si="0"/>
        <v>0</v>
      </c>
      <c r="O10" s="27">
        <v>0</v>
      </c>
      <c r="P10" s="27">
        <v>0</v>
      </c>
      <c r="Q10" s="27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82</v>
      </c>
      <c r="B11" s="14" t="s">
        <v>83</v>
      </c>
      <c r="C11" s="14" t="s">
        <v>87</v>
      </c>
      <c r="D11" s="14" t="s">
        <v>85</v>
      </c>
      <c r="E11" s="14" t="s">
        <v>88</v>
      </c>
      <c r="F11" s="27">
        <v>8.22</v>
      </c>
      <c r="G11" s="27">
        <v>8.22</v>
      </c>
      <c r="H11" s="27">
        <v>0</v>
      </c>
      <c r="I11" s="27">
        <v>0</v>
      </c>
      <c r="J11" s="15">
        <v>0</v>
      </c>
      <c r="K11" s="16">
        <v>0</v>
      </c>
      <c r="L11" s="27">
        <v>0</v>
      </c>
      <c r="M11" s="15">
        <v>0</v>
      </c>
      <c r="N11" s="16">
        <f t="shared" si="0"/>
        <v>0</v>
      </c>
      <c r="O11" s="27">
        <v>0</v>
      </c>
      <c r="P11" s="27">
        <v>0</v>
      </c>
      <c r="Q11" s="27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82</v>
      </c>
      <c r="B12" s="14" t="s">
        <v>83</v>
      </c>
      <c r="C12" s="14" t="s">
        <v>83</v>
      </c>
      <c r="D12" s="14" t="s">
        <v>85</v>
      </c>
      <c r="E12" s="14" t="s">
        <v>89</v>
      </c>
      <c r="F12" s="27">
        <v>2089.58</v>
      </c>
      <c r="G12" s="27">
        <v>443.58</v>
      </c>
      <c r="H12" s="27">
        <v>1646</v>
      </c>
      <c r="I12" s="27">
        <v>0</v>
      </c>
      <c r="J12" s="15">
        <v>0</v>
      </c>
      <c r="K12" s="16">
        <v>0</v>
      </c>
      <c r="L12" s="27">
        <v>0</v>
      </c>
      <c r="M12" s="15">
        <v>0</v>
      </c>
      <c r="N12" s="16">
        <f t="shared" si="0"/>
        <v>0</v>
      </c>
      <c r="O12" s="27">
        <v>0</v>
      </c>
      <c r="P12" s="27">
        <v>0</v>
      </c>
      <c r="Q12" s="27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82</v>
      </c>
      <c r="B13" s="14" t="s">
        <v>83</v>
      </c>
      <c r="C13" s="14" t="s">
        <v>90</v>
      </c>
      <c r="D13" s="14" t="s">
        <v>85</v>
      </c>
      <c r="E13" s="14" t="s">
        <v>91</v>
      </c>
      <c r="F13" s="27">
        <v>1890</v>
      </c>
      <c r="G13" s="27">
        <v>0</v>
      </c>
      <c r="H13" s="27">
        <v>1890</v>
      </c>
      <c r="I13" s="27">
        <v>0</v>
      </c>
      <c r="J13" s="15">
        <v>0</v>
      </c>
      <c r="K13" s="16">
        <v>0</v>
      </c>
      <c r="L13" s="27">
        <v>0</v>
      </c>
      <c r="M13" s="15">
        <v>0</v>
      </c>
      <c r="N13" s="16">
        <f t="shared" si="0"/>
        <v>0</v>
      </c>
      <c r="O13" s="27">
        <v>0</v>
      </c>
      <c r="P13" s="27">
        <v>0</v>
      </c>
      <c r="Q13" s="27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82</v>
      </c>
      <c r="B14" s="14" t="s">
        <v>83</v>
      </c>
      <c r="C14" s="14" t="s">
        <v>92</v>
      </c>
      <c r="D14" s="14" t="s">
        <v>85</v>
      </c>
      <c r="E14" s="14" t="s">
        <v>93</v>
      </c>
      <c r="F14" s="27">
        <v>150</v>
      </c>
      <c r="G14" s="27">
        <v>0</v>
      </c>
      <c r="H14" s="27">
        <v>150</v>
      </c>
      <c r="I14" s="27">
        <v>0</v>
      </c>
      <c r="J14" s="15">
        <v>0</v>
      </c>
      <c r="K14" s="16">
        <v>0</v>
      </c>
      <c r="L14" s="27">
        <v>0</v>
      </c>
      <c r="M14" s="15">
        <v>0</v>
      </c>
      <c r="N14" s="16">
        <f t="shared" si="0"/>
        <v>0</v>
      </c>
      <c r="O14" s="27">
        <v>0</v>
      </c>
      <c r="P14" s="27">
        <v>0</v>
      </c>
      <c r="Q14" s="27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94</v>
      </c>
      <c r="B15" s="14" t="s">
        <v>95</v>
      </c>
      <c r="C15" s="14" t="s">
        <v>96</v>
      </c>
      <c r="D15" s="14" t="s">
        <v>85</v>
      </c>
      <c r="E15" s="14" t="s">
        <v>97</v>
      </c>
      <c r="F15" s="27">
        <v>357</v>
      </c>
      <c r="G15" s="27">
        <v>0</v>
      </c>
      <c r="H15" s="27">
        <v>357</v>
      </c>
      <c r="I15" s="27">
        <v>0</v>
      </c>
      <c r="J15" s="15">
        <v>0</v>
      </c>
      <c r="K15" s="16">
        <v>0</v>
      </c>
      <c r="L15" s="27">
        <v>0</v>
      </c>
      <c r="M15" s="15">
        <v>0</v>
      </c>
      <c r="N15" s="16">
        <f t="shared" si="0"/>
        <v>0</v>
      </c>
      <c r="O15" s="27">
        <v>0</v>
      </c>
      <c r="P15" s="27">
        <v>0</v>
      </c>
      <c r="Q15" s="27">
        <v>0</v>
      </c>
      <c r="R15" s="15">
        <v>0</v>
      </c>
      <c r="S15" s="16">
        <v>0</v>
      </c>
      <c r="T15" s="15">
        <v>0</v>
      </c>
    </row>
    <row r="16" spans="1:20" ht="19.5" customHeight="1">
      <c r="A16" s="14" t="s">
        <v>98</v>
      </c>
      <c r="B16" s="14" t="s">
        <v>83</v>
      </c>
      <c r="C16" s="14" t="s">
        <v>84</v>
      </c>
      <c r="D16" s="14" t="s">
        <v>85</v>
      </c>
      <c r="E16" s="14" t="s">
        <v>99</v>
      </c>
      <c r="F16" s="27">
        <v>73.56</v>
      </c>
      <c r="G16" s="27">
        <v>0</v>
      </c>
      <c r="H16" s="27">
        <v>73.56</v>
      </c>
      <c r="I16" s="27">
        <v>0</v>
      </c>
      <c r="J16" s="15">
        <v>0</v>
      </c>
      <c r="K16" s="16">
        <v>0</v>
      </c>
      <c r="L16" s="27">
        <v>0</v>
      </c>
      <c r="M16" s="15">
        <v>0</v>
      </c>
      <c r="N16" s="16">
        <f t="shared" si="0"/>
        <v>0</v>
      </c>
      <c r="O16" s="27">
        <v>0</v>
      </c>
      <c r="P16" s="27">
        <v>0</v>
      </c>
      <c r="Q16" s="27">
        <v>0</v>
      </c>
      <c r="R16" s="15">
        <v>0</v>
      </c>
      <c r="S16" s="16">
        <v>0</v>
      </c>
      <c r="T16" s="15">
        <v>0</v>
      </c>
    </row>
    <row r="17" spans="1:20" ht="19.5" customHeight="1">
      <c r="A17" s="14" t="s">
        <v>98</v>
      </c>
      <c r="B17" s="14" t="s">
        <v>83</v>
      </c>
      <c r="C17" s="14" t="s">
        <v>83</v>
      </c>
      <c r="D17" s="14" t="s">
        <v>85</v>
      </c>
      <c r="E17" s="14" t="s">
        <v>100</v>
      </c>
      <c r="F17" s="27">
        <v>198.21</v>
      </c>
      <c r="G17" s="27">
        <v>0</v>
      </c>
      <c r="H17" s="27">
        <v>198.21</v>
      </c>
      <c r="I17" s="27">
        <v>0</v>
      </c>
      <c r="J17" s="15">
        <v>0</v>
      </c>
      <c r="K17" s="16">
        <v>0</v>
      </c>
      <c r="L17" s="27">
        <v>0</v>
      </c>
      <c r="M17" s="15">
        <v>0</v>
      </c>
      <c r="N17" s="16">
        <f t="shared" si="0"/>
        <v>0</v>
      </c>
      <c r="O17" s="27">
        <v>0</v>
      </c>
      <c r="P17" s="27">
        <v>0</v>
      </c>
      <c r="Q17" s="27">
        <v>0</v>
      </c>
      <c r="R17" s="15">
        <v>0</v>
      </c>
      <c r="S17" s="16">
        <v>0</v>
      </c>
      <c r="T17" s="15">
        <v>0</v>
      </c>
    </row>
    <row r="18" spans="1:20" ht="19.5" customHeight="1">
      <c r="A18" s="14" t="s">
        <v>101</v>
      </c>
      <c r="B18" s="14" t="s">
        <v>102</v>
      </c>
      <c r="C18" s="14" t="s">
        <v>84</v>
      </c>
      <c r="D18" s="14" t="s">
        <v>85</v>
      </c>
      <c r="E18" s="14" t="s">
        <v>103</v>
      </c>
      <c r="F18" s="27">
        <v>155.86</v>
      </c>
      <c r="G18" s="27">
        <v>0</v>
      </c>
      <c r="H18" s="27">
        <v>155.86</v>
      </c>
      <c r="I18" s="27">
        <v>0</v>
      </c>
      <c r="J18" s="15">
        <v>0</v>
      </c>
      <c r="K18" s="16">
        <v>0</v>
      </c>
      <c r="L18" s="27">
        <v>0</v>
      </c>
      <c r="M18" s="15">
        <v>0</v>
      </c>
      <c r="N18" s="16">
        <f t="shared" si="0"/>
        <v>0</v>
      </c>
      <c r="O18" s="27">
        <v>0</v>
      </c>
      <c r="P18" s="27">
        <v>0</v>
      </c>
      <c r="Q18" s="27">
        <v>0</v>
      </c>
      <c r="R18" s="15">
        <v>0</v>
      </c>
      <c r="S18" s="16">
        <v>0</v>
      </c>
      <c r="T18" s="15">
        <v>0</v>
      </c>
    </row>
    <row r="19" spans="1:20" ht="19.5" customHeight="1">
      <c r="A19" s="14" t="s">
        <v>101</v>
      </c>
      <c r="B19" s="14" t="s">
        <v>102</v>
      </c>
      <c r="C19" s="14" t="s">
        <v>96</v>
      </c>
      <c r="D19" s="14" t="s">
        <v>85</v>
      </c>
      <c r="E19" s="14" t="s">
        <v>104</v>
      </c>
      <c r="F19" s="27">
        <v>43.42</v>
      </c>
      <c r="G19" s="27">
        <v>0</v>
      </c>
      <c r="H19" s="27">
        <v>43.42</v>
      </c>
      <c r="I19" s="27">
        <v>0</v>
      </c>
      <c r="J19" s="15">
        <v>0</v>
      </c>
      <c r="K19" s="16">
        <v>0</v>
      </c>
      <c r="L19" s="27">
        <v>0</v>
      </c>
      <c r="M19" s="15">
        <v>0</v>
      </c>
      <c r="N19" s="16">
        <f t="shared" si="0"/>
        <v>0</v>
      </c>
      <c r="O19" s="27">
        <v>0</v>
      </c>
      <c r="P19" s="27">
        <v>0</v>
      </c>
      <c r="Q19" s="27">
        <v>0</v>
      </c>
      <c r="R19" s="15">
        <v>0</v>
      </c>
      <c r="S19" s="16">
        <v>0</v>
      </c>
      <c r="T19" s="15">
        <v>0</v>
      </c>
    </row>
    <row r="20" spans="1:20" ht="19.5" customHeight="1">
      <c r="A20" s="14" t="s">
        <v>105</v>
      </c>
      <c r="B20" s="14" t="s">
        <v>87</v>
      </c>
      <c r="C20" s="14" t="s">
        <v>84</v>
      </c>
      <c r="D20" s="14" t="s">
        <v>85</v>
      </c>
      <c r="E20" s="14" t="s">
        <v>106</v>
      </c>
      <c r="F20" s="27">
        <v>198.98</v>
      </c>
      <c r="G20" s="27">
        <v>0</v>
      </c>
      <c r="H20" s="27">
        <v>198.98</v>
      </c>
      <c r="I20" s="27">
        <v>0</v>
      </c>
      <c r="J20" s="15">
        <v>0</v>
      </c>
      <c r="K20" s="16">
        <v>0</v>
      </c>
      <c r="L20" s="27">
        <v>0</v>
      </c>
      <c r="M20" s="15">
        <v>0</v>
      </c>
      <c r="N20" s="16">
        <f t="shared" si="0"/>
        <v>0</v>
      </c>
      <c r="O20" s="27">
        <v>0</v>
      </c>
      <c r="P20" s="27">
        <v>0</v>
      </c>
      <c r="Q20" s="27">
        <v>0</v>
      </c>
      <c r="R20" s="15">
        <v>0</v>
      </c>
      <c r="S20" s="16">
        <v>0</v>
      </c>
      <c r="T20" s="15">
        <v>0</v>
      </c>
    </row>
    <row r="21" spans="1:20" ht="19.5" customHeight="1">
      <c r="A21" s="14" t="s">
        <v>105</v>
      </c>
      <c r="B21" s="14" t="s">
        <v>87</v>
      </c>
      <c r="C21" s="14" t="s">
        <v>96</v>
      </c>
      <c r="D21" s="14" t="s">
        <v>85</v>
      </c>
      <c r="E21" s="14" t="s">
        <v>107</v>
      </c>
      <c r="F21" s="27">
        <v>85.22</v>
      </c>
      <c r="G21" s="27">
        <v>0</v>
      </c>
      <c r="H21" s="27">
        <v>85.22</v>
      </c>
      <c r="I21" s="27">
        <v>0</v>
      </c>
      <c r="J21" s="15">
        <v>0</v>
      </c>
      <c r="K21" s="16">
        <v>0</v>
      </c>
      <c r="L21" s="27">
        <v>0</v>
      </c>
      <c r="M21" s="15">
        <v>0</v>
      </c>
      <c r="N21" s="16">
        <f t="shared" si="0"/>
        <v>0</v>
      </c>
      <c r="O21" s="27">
        <v>0</v>
      </c>
      <c r="P21" s="27">
        <v>0</v>
      </c>
      <c r="Q21" s="27">
        <v>0</v>
      </c>
      <c r="R21" s="15">
        <v>0</v>
      </c>
      <c r="S21" s="16">
        <v>0</v>
      </c>
      <c r="T21" s="15">
        <v>0</v>
      </c>
    </row>
    <row r="22" spans="1:20" ht="19.5" customHeight="1">
      <c r="A22" s="14" t="s">
        <v>36</v>
      </c>
      <c r="B22" s="14" t="s">
        <v>36</v>
      </c>
      <c r="C22" s="14" t="s">
        <v>36</v>
      </c>
      <c r="D22" s="14" t="s">
        <v>36</v>
      </c>
      <c r="E22" s="14" t="s">
        <v>108</v>
      </c>
      <c r="F22" s="27">
        <v>698.17</v>
      </c>
      <c r="G22" s="27">
        <v>0</v>
      </c>
      <c r="H22" s="27">
        <v>698.17</v>
      </c>
      <c r="I22" s="27">
        <v>0</v>
      </c>
      <c r="J22" s="15">
        <v>0</v>
      </c>
      <c r="K22" s="16">
        <v>0</v>
      </c>
      <c r="L22" s="27">
        <v>0</v>
      </c>
      <c r="M22" s="15">
        <v>0</v>
      </c>
      <c r="N22" s="16">
        <f t="shared" si="0"/>
        <v>0</v>
      </c>
      <c r="O22" s="27">
        <v>0</v>
      </c>
      <c r="P22" s="27">
        <v>0</v>
      </c>
      <c r="Q22" s="27">
        <v>0</v>
      </c>
      <c r="R22" s="15">
        <v>0</v>
      </c>
      <c r="S22" s="16">
        <v>0</v>
      </c>
      <c r="T22" s="15">
        <v>0</v>
      </c>
    </row>
    <row r="23" spans="1:20" ht="19.5" customHeight="1">
      <c r="A23" s="14" t="s">
        <v>36</v>
      </c>
      <c r="B23" s="14" t="s">
        <v>36</v>
      </c>
      <c r="C23" s="14" t="s">
        <v>36</v>
      </c>
      <c r="D23" s="14" t="s">
        <v>36</v>
      </c>
      <c r="E23" s="14" t="s">
        <v>109</v>
      </c>
      <c r="F23" s="27">
        <v>698.17</v>
      </c>
      <c r="G23" s="27">
        <v>0</v>
      </c>
      <c r="H23" s="27">
        <v>698.17</v>
      </c>
      <c r="I23" s="27">
        <v>0</v>
      </c>
      <c r="J23" s="15">
        <v>0</v>
      </c>
      <c r="K23" s="16">
        <v>0</v>
      </c>
      <c r="L23" s="27">
        <v>0</v>
      </c>
      <c r="M23" s="15">
        <v>0</v>
      </c>
      <c r="N23" s="16">
        <f t="shared" si="0"/>
        <v>0</v>
      </c>
      <c r="O23" s="27">
        <v>0</v>
      </c>
      <c r="P23" s="27">
        <v>0</v>
      </c>
      <c r="Q23" s="27">
        <v>0</v>
      </c>
      <c r="R23" s="15">
        <v>0</v>
      </c>
      <c r="S23" s="16">
        <v>0</v>
      </c>
      <c r="T23" s="15">
        <v>0</v>
      </c>
    </row>
    <row r="24" spans="1:20" ht="19.5" customHeight="1">
      <c r="A24" s="14" t="s">
        <v>82</v>
      </c>
      <c r="B24" s="14" t="s">
        <v>83</v>
      </c>
      <c r="C24" s="14" t="s">
        <v>84</v>
      </c>
      <c r="D24" s="14" t="s">
        <v>110</v>
      </c>
      <c r="E24" s="14" t="s">
        <v>86</v>
      </c>
      <c r="F24" s="27">
        <v>332.74</v>
      </c>
      <c r="G24" s="27">
        <v>0</v>
      </c>
      <c r="H24" s="27">
        <v>332.74</v>
      </c>
      <c r="I24" s="27">
        <v>0</v>
      </c>
      <c r="J24" s="15">
        <v>0</v>
      </c>
      <c r="K24" s="16">
        <v>0</v>
      </c>
      <c r="L24" s="27">
        <v>0</v>
      </c>
      <c r="M24" s="15">
        <v>0</v>
      </c>
      <c r="N24" s="16">
        <f t="shared" si="0"/>
        <v>0</v>
      </c>
      <c r="O24" s="27">
        <v>0</v>
      </c>
      <c r="P24" s="27">
        <v>0</v>
      </c>
      <c r="Q24" s="27">
        <v>0</v>
      </c>
      <c r="R24" s="15">
        <v>0</v>
      </c>
      <c r="S24" s="16">
        <v>0</v>
      </c>
      <c r="T24" s="15">
        <v>0</v>
      </c>
    </row>
    <row r="25" spans="1:20" ht="19.5" customHeight="1">
      <c r="A25" s="14" t="s">
        <v>82</v>
      </c>
      <c r="B25" s="14" t="s">
        <v>83</v>
      </c>
      <c r="C25" s="14" t="s">
        <v>83</v>
      </c>
      <c r="D25" s="14" t="s">
        <v>110</v>
      </c>
      <c r="E25" s="14" t="s">
        <v>89</v>
      </c>
      <c r="F25" s="27">
        <v>222</v>
      </c>
      <c r="G25" s="27">
        <v>0</v>
      </c>
      <c r="H25" s="27">
        <v>222</v>
      </c>
      <c r="I25" s="27">
        <v>0</v>
      </c>
      <c r="J25" s="15">
        <v>0</v>
      </c>
      <c r="K25" s="16">
        <v>0</v>
      </c>
      <c r="L25" s="27">
        <v>0</v>
      </c>
      <c r="M25" s="15">
        <v>0</v>
      </c>
      <c r="N25" s="16">
        <f t="shared" si="0"/>
        <v>0</v>
      </c>
      <c r="O25" s="27">
        <v>0</v>
      </c>
      <c r="P25" s="27">
        <v>0</v>
      </c>
      <c r="Q25" s="27">
        <v>0</v>
      </c>
      <c r="R25" s="15">
        <v>0</v>
      </c>
      <c r="S25" s="16">
        <v>0</v>
      </c>
      <c r="T25" s="15">
        <v>0</v>
      </c>
    </row>
    <row r="26" spans="1:20" ht="19.5" customHeight="1">
      <c r="A26" s="14" t="s">
        <v>94</v>
      </c>
      <c r="B26" s="14" t="s">
        <v>95</v>
      </c>
      <c r="C26" s="14" t="s">
        <v>96</v>
      </c>
      <c r="D26" s="14" t="s">
        <v>110</v>
      </c>
      <c r="E26" s="14" t="s">
        <v>97</v>
      </c>
      <c r="F26" s="27">
        <v>19</v>
      </c>
      <c r="G26" s="27">
        <v>0</v>
      </c>
      <c r="H26" s="27">
        <v>19</v>
      </c>
      <c r="I26" s="27">
        <v>0</v>
      </c>
      <c r="J26" s="15">
        <v>0</v>
      </c>
      <c r="K26" s="16">
        <v>0</v>
      </c>
      <c r="L26" s="27">
        <v>0</v>
      </c>
      <c r="M26" s="15">
        <v>0</v>
      </c>
      <c r="N26" s="16">
        <f t="shared" si="0"/>
        <v>0</v>
      </c>
      <c r="O26" s="27">
        <v>0</v>
      </c>
      <c r="P26" s="27">
        <v>0</v>
      </c>
      <c r="Q26" s="27">
        <v>0</v>
      </c>
      <c r="R26" s="15">
        <v>0</v>
      </c>
      <c r="S26" s="16">
        <v>0</v>
      </c>
      <c r="T26" s="15">
        <v>0</v>
      </c>
    </row>
    <row r="27" spans="1:20" ht="19.5" customHeight="1">
      <c r="A27" s="14" t="s">
        <v>98</v>
      </c>
      <c r="B27" s="14" t="s">
        <v>83</v>
      </c>
      <c r="C27" s="14" t="s">
        <v>84</v>
      </c>
      <c r="D27" s="14" t="s">
        <v>110</v>
      </c>
      <c r="E27" s="14" t="s">
        <v>99</v>
      </c>
      <c r="F27" s="27">
        <v>0.36</v>
      </c>
      <c r="G27" s="27">
        <v>0</v>
      </c>
      <c r="H27" s="27">
        <v>0.36</v>
      </c>
      <c r="I27" s="27">
        <v>0</v>
      </c>
      <c r="J27" s="15">
        <v>0</v>
      </c>
      <c r="K27" s="16">
        <v>0</v>
      </c>
      <c r="L27" s="27">
        <v>0</v>
      </c>
      <c r="M27" s="15">
        <v>0</v>
      </c>
      <c r="N27" s="16">
        <f t="shared" si="0"/>
        <v>0</v>
      </c>
      <c r="O27" s="27">
        <v>0</v>
      </c>
      <c r="P27" s="27">
        <v>0</v>
      </c>
      <c r="Q27" s="27">
        <v>0</v>
      </c>
      <c r="R27" s="15">
        <v>0</v>
      </c>
      <c r="S27" s="16">
        <v>0</v>
      </c>
      <c r="T27" s="15">
        <v>0</v>
      </c>
    </row>
    <row r="28" spans="1:20" ht="19.5" customHeight="1">
      <c r="A28" s="14" t="s">
        <v>98</v>
      </c>
      <c r="B28" s="14" t="s">
        <v>83</v>
      </c>
      <c r="C28" s="14" t="s">
        <v>83</v>
      </c>
      <c r="D28" s="14" t="s">
        <v>110</v>
      </c>
      <c r="E28" s="14" t="s">
        <v>100</v>
      </c>
      <c r="F28" s="27">
        <v>33.13</v>
      </c>
      <c r="G28" s="27">
        <v>0</v>
      </c>
      <c r="H28" s="27">
        <v>33.13</v>
      </c>
      <c r="I28" s="27">
        <v>0</v>
      </c>
      <c r="J28" s="15">
        <v>0</v>
      </c>
      <c r="K28" s="16">
        <v>0</v>
      </c>
      <c r="L28" s="27">
        <v>0</v>
      </c>
      <c r="M28" s="15">
        <v>0</v>
      </c>
      <c r="N28" s="16">
        <f t="shared" si="0"/>
        <v>0</v>
      </c>
      <c r="O28" s="27">
        <v>0</v>
      </c>
      <c r="P28" s="27">
        <v>0</v>
      </c>
      <c r="Q28" s="27">
        <v>0</v>
      </c>
      <c r="R28" s="15">
        <v>0</v>
      </c>
      <c r="S28" s="16">
        <v>0</v>
      </c>
      <c r="T28" s="15">
        <v>0</v>
      </c>
    </row>
    <row r="29" spans="1:20" ht="19.5" customHeight="1">
      <c r="A29" s="14" t="s">
        <v>101</v>
      </c>
      <c r="B29" s="14" t="s">
        <v>102</v>
      </c>
      <c r="C29" s="14" t="s">
        <v>84</v>
      </c>
      <c r="D29" s="14" t="s">
        <v>110</v>
      </c>
      <c r="E29" s="14" t="s">
        <v>103</v>
      </c>
      <c r="F29" s="27">
        <v>26.1</v>
      </c>
      <c r="G29" s="27">
        <v>0</v>
      </c>
      <c r="H29" s="27">
        <v>26.1</v>
      </c>
      <c r="I29" s="27">
        <v>0</v>
      </c>
      <c r="J29" s="15">
        <v>0</v>
      </c>
      <c r="K29" s="16">
        <v>0</v>
      </c>
      <c r="L29" s="27">
        <v>0</v>
      </c>
      <c r="M29" s="15">
        <v>0</v>
      </c>
      <c r="N29" s="16">
        <f t="shared" si="0"/>
        <v>0</v>
      </c>
      <c r="O29" s="27">
        <v>0</v>
      </c>
      <c r="P29" s="27">
        <v>0</v>
      </c>
      <c r="Q29" s="27">
        <v>0</v>
      </c>
      <c r="R29" s="15">
        <v>0</v>
      </c>
      <c r="S29" s="16">
        <v>0</v>
      </c>
      <c r="T29" s="15">
        <v>0</v>
      </c>
    </row>
    <row r="30" spans="1:20" ht="19.5" customHeight="1">
      <c r="A30" s="14" t="s">
        <v>101</v>
      </c>
      <c r="B30" s="14" t="s">
        <v>102</v>
      </c>
      <c r="C30" s="14" t="s">
        <v>96</v>
      </c>
      <c r="D30" s="14" t="s">
        <v>110</v>
      </c>
      <c r="E30" s="14" t="s">
        <v>104</v>
      </c>
      <c r="F30" s="27">
        <v>6.62</v>
      </c>
      <c r="G30" s="27">
        <v>0</v>
      </c>
      <c r="H30" s="27">
        <v>6.62</v>
      </c>
      <c r="I30" s="27">
        <v>0</v>
      </c>
      <c r="J30" s="15">
        <v>0</v>
      </c>
      <c r="K30" s="16">
        <v>0</v>
      </c>
      <c r="L30" s="27">
        <v>0</v>
      </c>
      <c r="M30" s="15">
        <v>0</v>
      </c>
      <c r="N30" s="16">
        <f t="shared" si="0"/>
        <v>0</v>
      </c>
      <c r="O30" s="27">
        <v>0</v>
      </c>
      <c r="P30" s="27">
        <v>0</v>
      </c>
      <c r="Q30" s="27">
        <v>0</v>
      </c>
      <c r="R30" s="15">
        <v>0</v>
      </c>
      <c r="S30" s="16">
        <v>0</v>
      </c>
      <c r="T30" s="15">
        <v>0</v>
      </c>
    </row>
    <row r="31" spans="1:20" ht="19.5" customHeight="1">
      <c r="A31" s="14" t="s">
        <v>105</v>
      </c>
      <c r="B31" s="14" t="s">
        <v>87</v>
      </c>
      <c r="C31" s="14" t="s">
        <v>84</v>
      </c>
      <c r="D31" s="14" t="s">
        <v>110</v>
      </c>
      <c r="E31" s="14" t="s">
        <v>106</v>
      </c>
      <c r="F31" s="27">
        <v>33.31</v>
      </c>
      <c r="G31" s="27">
        <v>0</v>
      </c>
      <c r="H31" s="27">
        <v>33.31</v>
      </c>
      <c r="I31" s="27">
        <v>0</v>
      </c>
      <c r="J31" s="15">
        <v>0</v>
      </c>
      <c r="K31" s="16">
        <v>0</v>
      </c>
      <c r="L31" s="27">
        <v>0</v>
      </c>
      <c r="M31" s="15">
        <v>0</v>
      </c>
      <c r="N31" s="16">
        <f t="shared" si="0"/>
        <v>0</v>
      </c>
      <c r="O31" s="27">
        <v>0</v>
      </c>
      <c r="P31" s="27">
        <v>0</v>
      </c>
      <c r="Q31" s="27">
        <v>0</v>
      </c>
      <c r="R31" s="15">
        <v>0</v>
      </c>
      <c r="S31" s="16">
        <v>0</v>
      </c>
      <c r="T31" s="15">
        <v>0</v>
      </c>
    </row>
    <row r="32" spans="1:20" ht="19.5" customHeight="1">
      <c r="A32" s="14" t="s">
        <v>105</v>
      </c>
      <c r="B32" s="14" t="s">
        <v>87</v>
      </c>
      <c r="C32" s="14" t="s">
        <v>96</v>
      </c>
      <c r="D32" s="14" t="s">
        <v>110</v>
      </c>
      <c r="E32" s="14" t="s">
        <v>107</v>
      </c>
      <c r="F32" s="27">
        <v>24.91</v>
      </c>
      <c r="G32" s="27">
        <v>0</v>
      </c>
      <c r="H32" s="27">
        <v>24.91</v>
      </c>
      <c r="I32" s="27">
        <v>0</v>
      </c>
      <c r="J32" s="15">
        <v>0</v>
      </c>
      <c r="K32" s="16">
        <v>0</v>
      </c>
      <c r="L32" s="27">
        <v>0</v>
      </c>
      <c r="M32" s="15">
        <v>0</v>
      </c>
      <c r="N32" s="16">
        <f t="shared" si="0"/>
        <v>0</v>
      </c>
      <c r="O32" s="27">
        <v>0</v>
      </c>
      <c r="P32" s="27">
        <v>0</v>
      </c>
      <c r="Q32" s="27">
        <v>0</v>
      </c>
      <c r="R32" s="15">
        <v>0</v>
      </c>
      <c r="S32" s="16">
        <v>0</v>
      </c>
      <c r="T32" s="15">
        <v>0</v>
      </c>
    </row>
    <row r="33" spans="1:20" ht="19.5" customHeight="1">
      <c r="A33" s="14" t="s">
        <v>36</v>
      </c>
      <c r="B33" s="14" t="s">
        <v>36</v>
      </c>
      <c r="C33" s="14" t="s">
        <v>36</v>
      </c>
      <c r="D33" s="14" t="s">
        <v>36</v>
      </c>
      <c r="E33" s="14" t="s">
        <v>111</v>
      </c>
      <c r="F33" s="27">
        <v>396.91</v>
      </c>
      <c r="G33" s="27">
        <v>0</v>
      </c>
      <c r="H33" s="27">
        <v>396.91</v>
      </c>
      <c r="I33" s="27">
        <v>0</v>
      </c>
      <c r="J33" s="15">
        <v>0</v>
      </c>
      <c r="K33" s="16">
        <v>0</v>
      </c>
      <c r="L33" s="27">
        <v>0</v>
      </c>
      <c r="M33" s="15">
        <v>0</v>
      </c>
      <c r="N33" s="16">
        <f t="shared" si="0"/>
        <v>0</v>
      </c>
      <c r="O33" s="27">
        <v>0</v>
      </c>
      <c r="P33" s="27">
        <v>0</v>
      </c>
      <c r="Q33" s="27">
        <v>0</v>
      </c>
      <c r="R33" s="15">
        <v>0</v>
      </c>
      <c r="S33" s="16">
        <v>0</v>
      </c>
      <c r="T33" s="15">
        <v>0</v>
      </c>
    </row>
    <row r="34" spans="1:20" ht="19.5" customHeight="1">
      <c r="A34" s="14" t="s">
        <v>36</v>
      </c>
      <c r="B34" s="14" t="s">
        <v>36</v>
      </c>
      <c r="C34" s="14" t="s">
        <v>36</v>
      </c>
      <c r="D34" s="14" t="s">
        <v>36</v>
      </c>
      <c r="E34" s="14" t="s">
        <v>112</v>
      </c>
      <c r="F34" s="27">
        <v>396.91</v>
      </c>
      <c r="G34" s="27">
        <v>0</v>
      </c>
      <c r="H34" s="27">
        <v>396.91</v>
      </c>
      <c r="I34" s="27">
        <v>0</v>
      </c>
      <c r="J34" s="15">
        <v>0</v>
      </c>
      <c r="K34" s="16">
        <v>0</v>
      </c>
      <c r="L34" s="27">
        <v>0</v>
      </c>
      <c r="M34" s="15">
        <v>0</v>
      </c>
      <c r="N34" s="16">
        <f t="shared" si="0"/>
        <v>0</v>
      </c>
      <c r="O34" s="27">
        <v>0</v>
      </c>
      <c r="P34" s="27">
        <v>0</v>
      </c>
      <c r="Q34" s="27">
        <v>0</v>
      </c>
      <c r="R34" s="15">
        <v>0</v>
      </c>
      <c r="S34" s="16">
        <v>0</v>
      </c>
      <c r="T34" s="15">
        <v>0</v>
      </c>
    </row>
    <row r="35" spans="1:20" ht="19.5" customHeight="1">
      <c r="A35" s="14" t="s">
        <v>82</v>
      </c>
      <c r="B35" s="14" t="s">
        <v>83</v>
      </c>
      <c r="C35" s="14" t="s">
        <v>96</v>
      </c>
      <c r="D35" s="14" t="s">
        <v>113</v>
      </c>
      <c r="E35" s="14" t="s">
        <v>114</v>
      </c>
      <c r="F35" s="27">
        <v>334.97</v>
      </c>
      <c r="G35" s="27">
        <v>0</v>
      </c>
      <c r="H35" s="27">
        <v>334.97</v>
      </c>
      <c r="I35" s="27">
        <v>0</v>
      </c>
      <c r="J35" s="15">
        <v>0</v>
      </c>
      <c r="K35" s="16">
        <v>0</v>
      </c>
      <c r="L35" s="27">
        <v>0</v>
      </c>
      <c r="M35" s="15">
        <v>0</v>
      </c>
      <c r="N35" s="16">
        <f t="shared" si="0"/>
        <v>0</v>
      </c>
      <c r="O35" s="27">
        <v>0</v>
      </c>
      <c r="P35" s="27">
        <v>0</v>
      </c>
      <c r="Q35" s="27">
        <v>0</v>
      </c>
      <c r="R35" s="15">
        <v>0</v>
      </c>
      <c r="S35" s="16">
        <v>0</v>
      </c>
      <c r="T35" s="15">
        <v>0</v>
      </c>
    </row>
    <row r="36" spans="1:20" ht="19.5" customHeight="1">
      <c r="A36" s="14" t="s">
        <v>82</v>
      </c>
      <c r="B36" s="14" t="s">
        <v>83</v>
      </c>
      <c r="C36" s="14" t="s">
        <v>115</v>
      </c>
      <c r="D36" s="14" t="s">
        <v>113</v>
      </c>
      <c r="E36" s="14" t="s">
        <v>116</v>
      </c>
      <c r="F36" s="27">
        <v>20</v>
      </c>
      <c r="G36" s="27">
        <v>0</v>
      </c>
      <c r="H36" s="27">
        <v>20</v>
      </c>
      <c r="I36" s="27">
        <v>0</v>
      </c>
      <c r="J36" s="15">
        <v>0</v>
      </c>
      <c r="K36" s="16">
        <v>0</v>
      </c>
      <c r="L36" s="27">
        <v>0</v>
      </c>
      <c r="M36" s="15">
        <v>0</v>
      </c>
      <c r="N36" s="16">
        <f t="shared" si="0"/>
        <v>0</v>
      </c>
      <c r="O36" s="27">
        <v>0</v>
      </c>
      <c r="P36" s="27">
        <v>0</v>
      </c>
      <c r="Q36" s="27">
        <v>0</v>
      </c>
      <c r="R36" s="15">
        <v>0</v>
      </c>
      <c r="S36" s="16">
        <v>0</v>
      </c>
      <c r="T36" s="15">
        <v>0</v>
      </c>
    </row>
    <row r="37" spans="1:20" ht="19.5" customHeight="1">
      <c r="A37" s="14" t="s">
        <v>98</v>
      </c>
      <c r="B37" s="14" t="s">
        <v>83</v>
      </c>
      <c r="C37" s="14" t="s">
        <v>87</v>
      </c>
      <c r="D37" s="14" t="s">
        <v>113</v>
      </c>
      <c r="E37" s="14" t="s">
        <v>117</v>
      </c>
      <c r="F37" s="27">
        <v>0.5</v>
      </c>
      <c r="G37" s="27">
        <v>0</v>
      </c>
      <c r="H37" s="27">
        <v>0.5</v>
      </c>
      <c r="I37" s="27">
        <v>0</v>
      </c>
      <c r="J37" s="15">
        <v>0</v>
      </c>
      <c r="K37" s="16">
        <v>0</v>
      </c>
      <c r="L37" s="27">
        <v>0</v>
      </c>
      <c r="M37" s="15">
        <v>0</v>
      </c>
      <c r="N37" s="16">
        <f t="shared" si="0"/>
        <v>0</v>
      </c>
      <c r="O37" s="27">
        <v>0</v>
      </c>
      <c r="P37" s="27">
        <v>0</v>
      </c>
      <c r="Q37" s="27">
        <v>0</v>
      </c>
      <c r="R37" s="15">
        <v>0</v>
      </c>
      <c r="S37" s="16">
        <v>0</v>
      </c>
      <c r="T37" s="15">
        <v>0</v>
      </c>
    </row>
    <row r="38" spans="1:20" ht="19.5" customHeight="1">
      <c r="A38" s="14" t="s">
        <v>98</v>
      </c>
      <c r="B38" s="14" t="s">
        <v>83</v>
      </c>
      <c r="C38" s="14" t="s">
        <v>83</v>
      </c>
      <c r="D38" s="14" t="s">
        <v>113</v>
      </c>
      <c r="E38" s="14" t="s">
        <v>100</v>
      </c>
      <c r="F38" s="27">
        <v>13.44</v>
      </c>
      <c r="G38" s="27">
        <v>0</v>
      </c>
      <c r="H38" s="27">
        <v>13.44</v>
      </c>
      <c r="I38" s="27">
        <v>0</v>
      </c>
      <c r="J38" s="15">
        <v>0</v>
      </c>
      <c r="K38" s="16">
        <v>0</v>
      </c>
      <c r="L38" s="27">
        <v>0</v>
      </c>
      <c r="M38" s="15">
        <v>0</v>
      </c>
      <c r="N38" s="16">
        <f t="shared" si="0"/>
        <v>0</v>
      </c>
      <c r="O38" s="27">
        <v>0</v>
      </c>
      <c r="P38" s="27">
        <v>0</v>
      </c>
      <c r="Q38" s="27">
        <v>0</v>
      </c>
      <c r="R38" s="15">
        <v>0</v>
      </c>
      <c r="S38" s="16">
        <v>0</v>
      </c>
      <c r="T38" s="15">
        <v>0</v>
      </c>
    </row>
    <row r="39" spans="1:20" ht="19.5" customHeight="1">
      <c r="A39" s="14" t="s">
        <v>101</v>
      </c>
      <c r="B39" s="14" t="s">
        <v>102</v>
      </c>
      <c r="C39" s="14" t="s">
        <v>87</v>
      </c>
      <c r="D39" s="14" t="s">
        <v>113</v>
      </c>
      <c r="E39" s="14" t="s">
        <v>118</v>
      </c>
      <c r="F39" s="27">
        <v>10.97</v>
      </c>
      <c r="G39" s="27">
        <v>0</v>
      </c>
      <c r="H39" s="27">
        <v>10.97</v>
      </c>
      <c r="I39" s="27">
        <v>0</v>
      </c>
      <c r="J39" s="15">
        <v>0</v>
      </c>
      <c r="K39" s="16">
        <v>0</v>
      </c>
      <c r="L39" s="27">
        <v>0</v>
      </c>
      <c r="M39" s="15">
        <v>0</v>
      </c>
      <c r="N39" s="16">
        <f t="shared" si="0"/>
        <v>0</v>
      </c>
      <c r="O39" s="27">
        <v>0</v>
      </c>
      <c r="P39" s="27">
        <v>0</v>
      </c>
      <c r="Q39" s="27">
        <v>0</v>
      </c>
      <c r="R39" s="15">
        <v>0</v>
      </c>
      <c r="S39" s="16">
        <v>0</v>
      </c>
      <c r="T39" s="15">
        <v>0</v>
      </c>
    </row>
    <row r="40" spans="1:20" ht="19.5" customHeight="1">
      <c r="A40" s="14" t="s">
        <v>105</v>
      </c>
      <c r="B40" s="14" t="s">
        <v>87</v>
      </c>
      <c r="C40" s="14" t="s">
        <v>84</v>
      </c>
      <c r="D40" s="14" t="s">
        <v>113</v>
      </c>
      <c r="E40" s="14" t="s">
        <v>106</v>
      </c>
      <c r="F40" s="27">
        <v>14.01</v>
      </c>
      <c r="G40" s="27">
        <v>0</v>
      </c>
      <c r="H40" s="27">
        <v>14.01</v>
      </c>
      <c r="I40" s="27">
        <v>0</v>
      </c>
      <c r="J40" s="15">
        <v>0</v>
      </c>
      <c r="K40" s="16">
        <v>0</v>
      </c>
      <c r="L40" s="27">
        <v>0</v>
      </c>
      <c r="M40" s="15">
        <v>0</v>
      </c>
      <c r="N40" s="16">
        <f t="shared" si="0"/>
        <v>0</v>
      </c>
      <c r="O40" s="27">
        <v>0</v>
      </c>
      <c r="P40" s="27">
        <v>0</v>
      </c>
      <c r="Q40" s="27">
        <v>0</v>
      </c>
      <c r="R40" s="15">
        <v>0</v>
      </c>
      <c r="S40" s="16">
        <v>0</v>
      </c>
      <c r="T40" s="15">
        <v>0</v>
      </c>
    </row>
    <row r="41" spans="1:20" ht="19.5" customHeight="1">
      <c r="A41" s="14" t="s">
        <v>105</v>
      </c>
      <c r="B41" s="14" t="s">
        <v>87</v>
      </c>
      <c r="C41" s="14" t="s">
        <v>96</v>
      </c>
      <c r="D41" s="14" t="s">
        <v>113</v>
      </c>
      <c r="E41" s="14" t="s">
        <v>107</v>
      </c>
      <c r="F41" s="27">
        <v>3.02</v>
      </c>
      <c r="G41" s="27">
        <v>0</v>
      </c>
      <c r="H41" s="27">
        <v>3.02</v>
      </c>
      <c r="I41" s="27">
        <v>0</v>
      </c>
      <c r="J41" s="15">
        <v>0</v>
      </c>
      <c r="K41" s="16">
        <v>0</v>
      </c>
      <c r="L41" s="27">
        <v>0</v>
      </c>
      <c r="M41" s="15">
        <v>0</v>
      </c>
      <c r="N41" s="16">
        <f t="shared" si="0"/>
        <v>0</v>
      </c>
      <c r="O41" s="27">
        <v>0</v>
      </c>
      <c r="P41" s="27">
        <v>0</v>
      </c>
      <c r="Q41" s="27">
        <v>0</v>
      </c>
      <c r="R41" s="15">
        <v>0</v>
      </c>
      <c r="S41" s="16">
        <v>0</v>
      </c>
      <c r="T41" s="15">
        <v>0</v>
      </c>
    </row>
    <row r="42" spans="1:20" ht="19.5" customHeight="1">
      <c r="A42" s="14" t="s">
        <v>36</v>
      </c>
      <c r="B42" s="14" t="s">
        <v>36</v>
      </c>
      <c r="C42" s="14" t="s">
        <v>36</v>
      </c>
      <c r="D42" s="14" t="s">
        <v>36</v>
      </c>
      <c r="E42" s="14" t="s">
        <v>119</v>
      </c>
      <c r="F42" s="27">
        <v>1567.16</v>
      </c>
      <c r="G42" s="27">
        <v>33.14</v>
      </c>
      <c r="H42" s="27">
        <v>1534.02</v>
      </c>
      <c r="I42" s="27">
        <v>0</v>
      </c>
      <c r="J42" s="15">
        <v>0</v>
      </c>
      <c r="K42" s="16">
        <v>0</v>
      </c>
      <c r="L42" s="27">
        <v>0</v>
      </c>
      <c r="M42" s="15">
        <v>0</v>
      </c>
      <c r="N42" s="16">
        <f t="shared" si="0"/>
        <v>0</v>
      </c>
      <c r="O42" s="27">
        <v>0</v>
      </c>
      <c r="P42" s="27">
        <v>0</v>
      </c>
      <c r="Q42" s="27">
        <v>0</v>
      </c>
      <c r="R42" s="15">
        <v>0</v>
      </c>
      <c r="S42" s="16">
        <v>0</v>
      </c>
      <c r="T42" s="15">
        <v>0</v>
      </c>
    </row>
    <row r="43" spans="1:20" ht="19.5" customHeight="1">
      <c r="A43" s="14" t="s">
        <v>36</v>
      </c>
      <c r="B43" s="14" t="s">
        <v>36</v>
      </c>
      <c r="C43" s="14" t="s">
        <v>36</v>
      </c>
      <c r="D43" s="14" t="s">
        <v>36</v>
      </c>
      <c r="E43" s="14" t="s">
        <v>120</v>
      </c>
      <c r="F43" s="27">
        <v>414.39</v>
      </c>
      <c r="G43" s="27">
        <v>0.11</v>
      </c>
      <c r="H43" s="27">
        <v>414.28</v>
      </c>
      <c r="I43" s="27">
        <v>0</v>
      </c>
      <c r="J43" s="15">
        <v>0</v>
      </c>
      <c r="K43" s="16">
        <v>0</v>
      </c>
      <c r="L43" s="27">
        <v>0</v>
      </c>
      <c r="M43" s="15">
        <v>0</v>
      </c>
      <c r="N43" s="16">
        <f t="shared" si="0"/>
        <v>0</v>
      </c>
      <c r="O43" s="27">
        <v>0</v>
      </c>
      <c r="P43" s="27">
        <v>0</v>
      </c>
      <c r="Q43" s="27">
        <v>0</v>
      </c>
      <c r="R43" s="15">
        <v>0</v>
      </c>
      <c r="S43" s="16">
        <v>0</v>
      </c>
      <c r="T43" s="15">
        <v>0</v>
      </c>
    </row>
    <row r="44" spans="1:20" ht="19.5" customHeight="1">
      <c r="A44" s="14" t="s">
        <v>82</v>
      </c>
      <c r="B44" s="14" t="s">
        <v>83</v>
      </c>
      <c r="C44" s="14" t="s">
        <v>121</v>
      </c>
      <c r="D44" s="14" t="s">
        <v>122</v>
      </c>
      <c r="E44" s="14" t="s">
        <v>123</v>
      </c>
      <c r="F44" s="27">
        <v>179.96</v>
      </c>
      <c r="G44" s="27">
        <v>0</v>
      </c>
      <c r="H44" s="27">
        <v>179.96</v>
      </c>
      <c r="I44" s="27">
        <v>0</v>
      </c>
      <c r="J44" s="15">
        <v>0</v>
      </c>
      <c r="K44" s="16">
        <v>0</v>
      </c>
      <c r="L44" s="27">
        <v>0</v>
      </c>
      <c r="M44" s="15">
        <v>0</v>
      </c>
      <c r="N44" s="16">
        <f t="shared" si="0"/>
        <v>0</v>
      </c>
      <c r="O44" s="27">
        <v>0</v>
      </c>
      <c r="P44" s="27">
        <v>0</v>
      </c>
      <c r="Q44" s="27">
        <v>0</v>
      </c>
      <c r="R44" s="15">
        <v>0</v>
      </c>
      <c r="S44" s="16">
        <v>0</v>
      </c>
      <c r="T44" s="15">
        <v>0</v>
      </c>
    </row>
    <row r="45" spans="1:20" ht="19.5" customHeight="1">
      <c r="A45" s="14" t="s">
        <v>82</v>
      </c>
      <c r="B45" s="14" t="s">
        <v>83</v>
      </c>
      <c r="C45" s="14" t="s">
        <v>115</v>
      </c>
      <c r="D45" s="14" t="s">
        <v>122</v>
      </c>
      <c r="E45" s="14" t="s">
        <v>116</v>
      </c>
      <c r="F45" s="27">
        <v>155.41</v>
      </c>
      <c r="G45" s="27">
        <v>0.11</v>
      </c>
      <c r="H45" s="27">
        <v>155.3</v>
      </c>
      <c r="I45" s="27">
        <v>0</v>
      </c>
      <c r="J45" s="15">
        <v>0</v>
      </c>
      <c r="K45" s="16">
        <v>0</v>
      </c>
      <c r="L45" s="27">
        <v>0</v>
      </c>
      <c r="M45" s="15">
        <v>0</v>
      </c>
      <c r="N45" s="16">
        <f t="shared" si="0"/>
        <v>0</v>
      </c>
      <c r="O45" s="27">
        <v>0</v>
      </c>
      <c r="P45" s="27">
        <v>0</v>
      </c>
      <c r="Q45" s="27">
        <v>0</v>
      </c>
      <c r="R45" s="15">
        <v>0</v>
      </c>
      <c r="S45" s="16">
        <v>0</v>
      </c>
      <c r="T45" s="15">
        <v>0</v>
      </c>
    </row>
    <row r="46" spans="1:20" ht="19.5" customHeight="1">
      <c r="A46" s="14" t="s">
        <v>94</v>
      </c>
      <c r="B46" s="14" t="s">
        <v>95</v>
      </c>
      <c r="C46" s="14" t="s">
        <v>96</v>
      </c>
      <c r="D46" s="14" t="s">
        <v>122</v>
      </c>
      <c r="E46" s="14" t="s">
        <v>97</v>
      </c>
      <c r="F46" s="27">
        <v>6</v>
      </c>
      <c r="G46" s="27">
        <v>0</v>
      </c>
      <c r="H46" s="27">
        <v>6</v>
      </c>
      <c r="I46" s="27">
        <v>0</v>
      </c>
      <c r="J46" s="15">
        <v>0</v>
      </c>
      <c r="K46" s="16">
        <v>0</v>
      </c>
      <c r="L46" s="27">
        <v>0</v>
      </c>
      <c r="M46" s="15">
        <v>0</v>
      </c>
      <c r="N46" s="16">
        <f t="shared" si="0"/>
        <v>0</v>
      </c>
      <c r="O46" s="27">
        <v>0</v>
      </c>
      <c r="P46" s="27">
        <v>0</v>
      </c>
      <c r="Q46" s="27">
        <v>0</v>
      </c>
      <c r="R46" s="15">
        <v>0</v>
      </c>
      <c r="S46" s="16">
        <v>0</v>
      </c>
      <c r="T46" s="15">
        <v>0</v>
      </c>
    </row>
    <row r="47" spans="1:20" ht="19.5" customHeight="1">
      <c r="A47" s="14" t="s">
        <v>124</v>
      </c>
      <c r="B47" s="14" t="s">
        <v>115</v>
      </c>
      <c r="C47" s="14" t="s">
        <v>115</v>
      </c>
      <c r="D47" s="14" t="s">
        <v>122</v>
      </c>
      <c r="E47" s="14" t="s">
        <v>125</v>
      </c>
      <c r="F47" s="27">
        <v>15</v>
      </c>
      <c r="G47" s="27">
        <v>0</v>
      </c>
      <c r="H47" s="27">
        <v>15</v>
      </c>
      <c r="I47" s="27">
        <v>0</v>
      </c>
      <c r="J47" s="15">
        <v>0</v>
      </c>
      <c r="K47" s="16">
        <v>0</v>
      </c>
      <c r="L47" s="27">
        <v>0</v>
      </c>
      <c r="M47" s="15">
        <v>0</v>
      </c>
      <c r="N47" s="16">
        <f t="shared" si="0"/>
        <v>0</v>
      </c>
      <c r="O47" s="27">
        <v>0</v>
      </c>
      <c r="P47" s="27">
        <v>0</v>
      </c>
      <c r="Q47" s="27">
        <v>0</v>
      </c>
      <c r="R47" s="15">
        <v>0</v>
      </c>
      <c r="S47" s="16">
        <v>0</v>
      </c>
      <c r="T47" s="15">
        <v>0</v>
      </c>
    </row>
    <row r="48" spans="1:20" ht="19.5" customHeight="1">
      <c r="A48" s="14" t="s">
        <v>98</v>
      </c>
      <c r="B48" s="14" t="s">
        <v>83</v>
      </c>
      <c r="C48" s="14" t="s">
        <v>83</v>
      </c>
      <c r="D48" s="14" t="s">
        <v>122</v>
      </c>
      <c r="E48" s="14" t="s">
        <v>100</v>
      </c>
      <c r="F48" s="27">
        <v>16</v>
      </c>
      <c r="G48" s="27">
        <v>0</v>
      </c>
      <c r="H48" s="27">
        <v>16</v>
      </c>
      <c r="I48" s="27">
        <v>0</v>
      </c>
      <c r="J48" s="15">
        <v>0</v>
      </c>
      <c r="K48" s="16">
        <v>0</v>
      </c>
      <c r="L48" s="27">
        <v>0</v>
      </c>
      <c r="M48" s="15">
        <v>0</v>
      </c>
      <c r="N48" s="16">
        <f t="shared" si="0"/>
        <v>0</v>
      </c>
      <c r="O48" s="27">
        <v>0</v>
      </c>
      <c r="P48" s="27">
        <v>0</v>
      </c>
      <c r="Q48" s="27">
        <v>0</v>
      </c>
      <c r="R48" s="15">
        <v>0</v>
      </c>
      <c r="S48" s="16">
        <v>0</v>
      </c>
      <c r="T48" s="15">
        <v>0</v>
      </c>
    </row>
    <row r="49" spans="1:20" ht="19.5" customHeight="1">
      <c r="A49" s="14" t="s">
        <v>98</v>
      </c>
      <c r="B49" s="14" t="s">
        <v>83</v>
      </c>
      <c r="C49" s="14" t="s">
        <v>90</v>
      </c>
      <c r="D49" s="14" t="s">
        <v>122</v>
      </c>
      <c r="E49" s="14" t="s">
        <v>126</v>
      </c>
      <c r="F49" s="27">
        <v>8</v>
      </c>
      <c r="G49" s="27">
        <v>0</v>
      </c>
      <c r="H49" s="27">
        <v>8</v>
      </c>
      <c r="I49" s="27">
        <v>0</v>
      </c>
      <c r="J49" s="15">
        <v>0</v>
      </c>
      <c r="K49" s="16">
        <v>0</v>
      </c>
      <c r="L49" s="27">
        <v>0</v>
      </c>
      <c r="M49" s="15">
        <v>0</v>
      </c>
      <c r="N49" s="16">
        <f t="shared" si="0"/>
        <v>0</v>
      </c>
      <c r="O49" s="27">
        <v>0</v>
      </c>
      <c r="P49" s="27">
        <v>0</v>
      </c>
      <c r="Q49" s="27">
        <v>0</v>
      </c>
      <c r="R49" s="15">
        <v>0</v>
      </c>
      <c r="S49" s="16">
        <v>0</v>
      </c>
      <c r="T49" s="15">
        <v>0</v>
      </c>
    </row>
    <row r="50" spans="1:20" ht="19.5" customHeight="1">
      <c r="A50" s="14" t="s">
        <v>101</v>
      </c>
      <c r="B50" s="14" t="s">
        <v>102</v>
      </c>
      <c r="C50" s="14" t="s">
        <v>87</v>
      </c>
      <c r="D50" s="14" t="s">
        <v>122</v>
      </c>
      <c r="E50" s="14" t="s">
        <v>118</v>
      </c>
      <c r="F50" s="27">
        <v>12</v>
      </c>
      <c r="G50" s="27">
        <v>0</v>
      </c>
      <c r="H50" s="27">
        <v>12</v>
      </c>
      <c r="I50" s="27">
        <v>0</v>
      </c>
      <c r="J50" s="15">
        <v>0</v>
      </c>
      <c r="K50" s="16">
        <v>0</v>
      </c>
      <c r="L50" s="27">
        <v>0</v>
      </c>
      <c r="M50" s="15">
        <v>0</v>
      </c>
      <c r="N50" s="16">
        <f t="shared" si="0"/>
        <v>0</v>
      </c>
      <c r="O50" s="27">
        <v>0</v>
      </c>
      <c r="P50" s="27">
        <v>0</v>
      </c>
      <c r="Q50" s="27">
        <v>0</v>
      </c>
      <c r="R50" s="15">
        <v>0</v>
      </c>
      <c r="S50" s="16">
        <v>0</v>
      </c>
      <c r="T50" s="15">
        <v>0</v>
      </c>
    </row>
    <row r="51" spans="1:20" ht="19.5" customHeight="1">
      <c r="A51" s="14" t="s">
        <v>105</v>
      </c>
      <c r="B51" s="14" t="s">
        <v>87</v>
      </c>
      <c r="C51" s="14" t="s">
        <v>84</v>
      </c>
      <c r="D51" s="14" t="s">
        <v>122</v>
      </c>
      <c r="E51" s="14" t="s">
        <v>106</v>
      </c>
      <c r="F51" s="27">
        <v>12</v>
      </c>
      <c r="G51" s="27">
        <v>0</v>
      </c>
      <c r="H51" s="27">
        <v>12</v>
      </c>
      <c r="I51" s="27">
        <v>0</v>
      </c>
      <c r="J51" s="15">
        <v>0</v>
      </c>
      <c r="K51" s="16">
        <v>0</v>
      </c>
      <c r="L51" s="27">
        <v>0</v>
      </c>
      <c r="M51" s="15">
        <v>0</v>
      </c>
      <c r="N51" s="16">
        <f t="shared" si="0"/>
        <v>0</v>
      </c>
      <c r="O51" s="27">
        <v>0</v>
      </c>
      <c r="P51" s="27">
        <v>0</v>
      </c>
      <c r="Q51" s="27">
        <v>0</v>
      </c>
      <c r="R51" s="15">
        <v>0</v>
      </c>
      <c r="S51" s="16">
        <v>0</v>
      </c>
      <c r="T51" s="15">
        <v>0</v>
      </c>
    </row>
    <row r="52" spans="1:20" ht="19.5" customHeight="1">
      <c r="A52" s="14" t="s">
        <v>105</v>
      </c>
      <c r="B52" s="14" t="s">
        <v>87</v>
      </c>
      <c r="C52" s="14" t="s">
        <v>96</v>
      </c>
      <c r="D52" s="14" t="s">
        <v>122</v>
      </c>
      <c r="E52" s="14" t="s">
        <v>107</v>
      </c>
      <c r="F52" s="27">
        <v>10.02</v>
      </c>
      <c r="G52" s="27">
        <v>0</v>
      </c>
      <c r="H52" s="27">
        <v>10.02</v>
      </c>
      <c r="I52" s="27">
        <v>0</v>
      </c>
      <c r="J52" s="15">
        <v>0</v>
      </c>
      <c r="K52" s="16">
        <v>0</v>
      </c>
      <c r="L52" s="27">
        <v>0</v>
      </c>
      <c r="M52" s="15">
        <v>0</v>
      </c>
      <c r="N52" s="16">
        <f t="shared" si="0"/>
        <v>0</v>
      </c>
      <c r="O52" s="27">
        <v>0</v>
      </c>
      <c r="P52" s="27">
        <v>0</v>
      </c>
      <c r="Q52" s="27">
        <v>0</v>
      </c>
      <c r="R52" s="15">
        <v>0</v>
      </c>
      <c r="S52" s="16">
        <v>0</v>
      </c>
      <c r="T52" s="15">
        <v>0</v>
      </c>
    </row>
    <row r="53" spans="1:20" ht="19.5" customHeight="1">
      <c r="A53" s="14" t="s">
        <v>36</v>
      </c>
      <c r="B53" s="14" t="s">
        <v>36</v>
      </c>
      <c r="C53" s="14" t="s">
        <v>36</v>
      </c>
      <c r="D53" s="14" t="s">
        <v>36</v>
      </c>
      <c r="E53" s="14" t="s">
        <v>127</v>
      </c>
      <c r="F53" s="27">
        <v>713.77</v>
      </c>
      <c r="G53" s="27">
        <v>33.03</v>
      </c>
      <c r="H53" s="27">
        <v>680.74</v>
      </c>
      <c r="I53" s="27">
        <v>0</v>
      </c>
      <c r="J53" s="15">
        <v>0</v>
      </c>
      <c r="K53" s="16">
        <v>0</v>
      </c>
      <c r="L53" s="27">
        <v>0</v>
      </c>
      <c r="M53" s="15">
        <v>0</v>
      </c>
      <c r="N53" s="16">
        <f t="shared" si="0"/>
        <v>0</v>
      </c>
      <c r="O53" s="27">
        <v>0</v>
      </c>
      <c r="P53" s="27">
        <v>0</v>
      </c>
      <c r="Q53" s="27">
        <v>0</v>
      </c>
      <c r="R53" s="15">
        <v>0</v>
      </c>
      <c r="S53" s="16">
        <v>0</v>
      </c>
      <c r="T53" s="15">
        <v>0</v>
      </c>
    </row>
    <row r="54" spans="1:20" ht="19.5" customHeight="1">
      <c r="A54" s="14" t="s">
        <v>82</v>
      </c>
      <c r="B54" s="14" t="s">
        <v>83</v>
      </c>
      <c r="C54" s="14" t="s">
        <v>121</v>
      </c>
      <c r="D54" s="14" t="s">
        <v>128</v>
      </c>
      <c r="E54" s="14" t="s">
        <v>123</v>
      </c>
      <c r="F54" s="27">
        <v>151.5</v>
      </c>
      <c r="G54" s="27">
        <v>0</v>
      </c>
      <c r="H54" s="27">
        <v>151.5</v>
      </c>
      <c r="I54" s="27">
        <v>0</v>
      </c>
      <c r="J54" s="15">
        <v>0</v>
      </c>
      <c r="K54" s="16">
        <v>0</v>
      </c>
      <c r="L54" s="27">
        <v>0</v>
      </c>
      <c r="M54" s="15">
        <v>0</v>
      </c>
      <c r="N54" s="16">
        <f t="shared" si="0"/>
        <v>0</v>
      </c>
      <c r="O54" s="27">
        <v>0</v>
      </c>
      <c r="P54" s="27">
        <v>0</v>
      </c>
      <c r="Q54" s="27">
        <v>0</v>
      </c>
      <c r="R54" s="15">
        <v>0</v>
      </c>
      <c r="S54" s="16">
        <v>0</v>
      </c>
      <c r="T54" s="15">
        <v>0</v>
      </c>
    </row>
    <row r="55" spans="1:20" ht="19.5" customHeight="1">
      <c r="A55" s="14" t="s">
        <v>82</v>
      </c>
      <c r="B55" s="14" t="s">
        <v>83</v>
      </c>
      <c r="C55" s="14" t="s">
        <v>115</v>
      </c>
      <c r="D55" s="14" t="s">
        <v>128</v>
      </c>
      <c r="E55" s="14" t="s">
        <v>116</v>
      </c>
      <c r="F55" s="27">
        <v>500.33</v>
      </c>
      <c r="G55" s="27">
        <v>33.03</v>
      </c>
      <c r="H55" s="27">
        <v>467.3</v>
      </c>
      <c r="I55" s="27">
        <v>0</v>
      </c>
      <c r="J55" s="15">
        <v>0</v>
      </c>
      <c r="K55" s="16">
        <v>0</v>
      </c>
      <c r="L55" s="27">
        <v>0</v>
      </c>
      <c r="M55" s="15">
        <v>0</v>
      </c>
      <c r="N55" s="16">
        <f t="shared" si="0"/>
        <v>0</v>
      </c>
      <c r="O55" s="27">
        <v>0</v>
      </c>
      <c r="P55" s="27">
        <v>0</v>
      </c>
      <c r="Q55" s="27">
        <v>0</v>
      </c>
      <c r="R55" s="15">
        <v>0</v>
      </c>
      <c r="S55" s="16">
        <v>0</v>
      </c>
      <c r="T55" s="15">
        <v>0</v>
      </c>
    </row>
    <row r="56" spans="1:20" ht="19.5" customHeight="1">
      <c r="A56" s="14" t="s">
        <v>94</v>
      </c>
      <c r="B56" s="14" t="s">
        <v>95</v>
      </c>
      <c r="C56" s="14" t="s">
        <v>96</v>
      </c>
      <c r="D56" s="14" t="s">
        <v>128</v>
      </c>
      <c r="E56" s="14" t="s">
        <v>97</v>
      </c>
      <c r="F56" s="27">
        <v>12</v>
      </c>
      <c r="G56" s="27">
        <v>0</v>
      </c>
      <c r="H56" s="27">
        <v>12</v>
      </c>
      <c r="I56" s="27">
        <v>0</v>
      </c>
      <c r="J56" s="15">
        <v>0</v>
      </c>
      <c r="K56" s="16">
        <v>0</v>
      </c>
      <c r="L56" s="27">
        <v>0</v>
      </c>
      <c r="M56" s="15">
        <v>0</v>
      </c>
      <c r="N56" s="16">
        <f t="shared" si="0"/>
        <v>0</v>
      </c>
      <c r="O56" s="27">
        <v>0</v>
      </c>
      <c r="P56" s="27">
        <v>0</v>
      </c>
      <c r="Q56" s="27">
        <v>0</v>
      </c>
      <c r="R56" s="15">
        <v>0</v>
      </c>
      <c r="S56" s="16">
        <v>0</v>
      </c>
      <c r="T56" s="15">
        <v>0</v>
      </c>
    </row>
    <row r="57" spans="1:20" ht="19.5" customHeight="1">
      <c r="A57" s="14" t="s">
        <v>98</v>
      </c>
      <c r="B57" s="14" t="s">
        <v>83</v>
      </c>
      <c r="C57" s="14" t="s">
        <v>83</v>
      </c>
      <c r="D57" s="14" t="s">
        <v>128</v>
      </c>
      <c r="E57" s="14" t="s">
        <v>100</v>
      </c>
      <c r="F57" s="27">
        <v>15</v>
      </c>
      <c r="G57" s="27">
        <v>0</v>
      </c>
      <c r="H57" s="27">
        <v>15</v>
      </c>
      <c r="I57" s="27">
        <v>0</v>
      </c>
      <c r="J57" s="15">
        <v>0</v>
      </c>
      <c r="K57" s="16">
        <v>0</v>
      </c>
      <c r="L57" s="27">
        <v>0</v>
      </c>
      <c r="M57" s="15">
        <v>0</v>
      </c>
      <c r="N57" s="16">
        <f t="shared" si="0"/>
        <v>0</v>
      </c>
      <c r="O57" s="27">
        <v>0</v>
      </c>
      <c r="P57" s="27">
        <v>0</v>
      </c>
      <c r="Q57" s="27">
        <v>0</v>
      </c>
      <c r="R57" s="15">
        <v>0</v>
      </c>
      <c r="S57" s="16">
        <v>0</v>
      </c>
      <c r="T57" s="15">
        <v>0</v>
      </c>
    </row>
    <row r="58" spans="1:20" ht="19.5" customHeight="1">
      <c r="A58" s="14" t="s">
        <v>98</v>
      </c>
      <c r="B58" s="14" t="s">
        <v>83</v>
      </c>
      <c r="C58" s="14" t="s">
        <v>90</v>
      </c>
      <c r="D58" s="14" t="s">
        <v>128</v>
      </c>
      <c r="E58" s="14" t="s">
        <v>126</v>
      </c>
      <c r="F58" s="27">
        <v>6.5</v>
      </c>
      <c r="G58" s="27">
        <v>0</v>
      </c>
      <c r="H58" s="27">
        <v>6.5</v>
      </c>
      <c r="I58" s="27">
        <v>0</v>
      </c>
      <c r="J58" s="15">
        <v>0</v>
      </c>
      <c r="K58" s="16">
        <v>0</v>
      </c>
      <c r="L58" s="27">
        <v>0</v>
      </c>
      <c r="M58" s="15">
        <v>0</v>
      </c>
      <c r="N58" s="16">
        <f t="shared" si="0"/>
        <v>0</v>
      </c>
      <c r="O58" s="27">
        <v>0</v>
      </c>
      <c r="P58" s="27">
        <v>0</v>
      </c>
      <c r="Q58" s="27">
        <v>0</v>
      </c>
      <c r="R58" s="15">
        <v>0</v>
      </c>
      <c r="S58" s="16">
        <v>0</v>
      </c>
      <c r="T58" s="15">
        <v>0</v>
      </c>
    </row>
    <row r="59" spans="1:20" ht="19.5" customHeight="1">
      <c r="A59" s="14" t="s">
        <v>101</v>
      </c>
      <c r="B59" s="14" t="s">
        <v>102</v>
      </c>
      <c r="C59" s="14" t="s">
        <v>87</v>
      </c>
      <c r="D59" s="14" t="s">
        <v>128</v>
      </c>
      <c r="E59" s="14" t="s">
        <v>118</v>
      </c>
      <c r="F59" s="27">
        <v>10</v>
      </c>
      <c r="G59" s="27">
        <v>0</v>
      </c>
      <c r="H59" s="27">
        <v>10</v>
      </c>
      <c r="I59" s="27">
        <v>0</v>
      </c>
      <c r="J59" s="15">
        <v>0</v>
      </c>
      <c r="K59" s="16">
        <v>0</v>
      </c>
      <c r="L59" s="27">
        <v>0</v>
      </c>
      <c r="M59" s="15">
        <v>0</v>
      </c>
      <c r="N59" s="16">
        <f t="shared" si="0"/>
        <v>0</v>
      </c>
      <c r="O59" s="27">
        <v>0</v>
      </c>
      <c r="P59" s="27">
        <v>0</v>
      </c>
      <c r="Q59" s="27">
        <v>0</v>
      </c>
      <c r="R59" s="15">
        <v>0</v>
      </c>
      <c r="S59" s="16">
        <v>0</v>
      </c>
      <c r="T59" s="15">
        <v>0</v>
      </c>
    </row>
    <row r="60" spans="1:20" ht="19.5" customHeight="1">
      <c r="A60" s="14" t="s">
        <v>105</v>
      </c>
      <c r="B60" s="14" t="s">
        <v>87</v>
      </c>
      <c r="C60" s="14" t="s">
        <v>84</v>
      </c>
      <c r="D60" s="14" t="s">
        <v>128</v>
      </c>
      <c r="E60" s="14" t="s">
        <v>106</v>
      </c>
      <c r="F60" s="27">
        <v>13</v>
      </c>
      <c r="G60" s="27">
        <v>0</v>
      </c>
      <c r="H60" s="27">
        <v>13</v>
      </c>
      <c r="I60" s="27">
        <v>0</v>
      </c>
      <c r="J60" s="15">
        <v>0</v>
      </c>
      <c r="K60" s="16">
        <v>0</v>
      </c>
      <c r="L60" s="27">
        <v>0</v>
      </c>
      <c r="M60" s="15">
        <v>0</v>
      </c>
      <c r="N60" s="16">
        <f t="shared" si="0"/>
        <v>0</v>
      </c>
      <c r="O60" s="27">
        <v>0</v>
      </c>
      <c r="P60" s="27">
        <v>0</v>
      </c>
      <c r="Q60" s="27">
        <v>0</v>
      </c>
      <c r="R60" s="15">
        <v>0</v>
      </c>
      <c r="S60" s="16">
        <v>0</v>
      </c>
      <c r="T60" s="15">
        <v>0</v>
      </c>
    </row>
    <row r="61" spans="1:20" ht="19.5" customHeight="1">
      <c r="A61" s="14" t="s">
        <v>105</v>
      </c>
      <c r="B61" s="14" t="s">
        <v>87</v>
      </c>
      <c r="C61" s="14" t="s">
        <v>96</v>
      </c>
      <c r="D61" s="14" t="s">
        <v>128</v>
      </c>
      <c r="E61" s="14" t="s">
        <v>107</v>
      </c>
      <c r="F61" s="27">
        <v>5.44</v>
      </c>
      <c r="G61" s="27">
        <v>0</v>
      </c>
      <c r="H61" s="27">
        <v>5.44</v>
      </c>
      <c r="I61" s="27">
        <v>0</v>
      </c>
      <c r="J61" s="15">
        <v>0</v>
      </c>
      <c r="K61" s="16">
        <v>0</v>
      </c>
      <c r="L61" s="27">
        <v>0</v>
      </c>
      <c r="M61" s="15">
        <v>0</v>
      </c>
      <c r="N61" s="16">
        <f t="shared" si="0"/>
        <v>0</v>
      </c>
      <c r="O61" s="27">
        <v>0</v>
      </c>
      <c r="P61" s="27">
        <v>0</v>
      </c>
      <c r="Q61" s="27">
        <v>0</v>
      </c>
      <c r="R61" s="15">
        <v>0</v>
      </c>
      <c r="S61" s="16">
        <v>0</v>
      </c>
      <c r="T61" s="15">
        <v>0</v>
      </c>
    </row>
    <row r="62" spans="1:20" ht="19.5" customHeight="1">
      <c r="A62" s="14" t="s">
        <v>36</v>
      </c>
      <c r="B62" s="14" t="s">
        <v>36</v>
      </c>
      <c r="C62" s="14" t="s">
        <v>36</v>
      </c>
      <c r="D62" s="14" t="s">
        <v>36</v>
      </c>
      <c r="E62" s="14" t="s">
        <v>129</v>
      </c>
      <c r="F62" s="27">
        <v>439</v>
      </c>
      <c r="G62" s="27">
        <v>0</v>
      </c>
      <c r="H62" s="27">
        <v>439</v>
      </c>
      <c r="I62" s="27">
        <v>0</v>
      </c>
      <c r="J62" s="15">
        <v>0</v>
      </c>
      <c r="K62" s="16">
        <v>0</v>
      </c>
      <c r="L62" s="27">
        <v>0</v>
      </c>
      <c r="M62" s="15">
        <v>0</v>
      </c>
      <c r="N62" s="16">
        <f t="shared" si="0"/>
        <v>0</v>
      </c>
      <c r="O62" s="27">
        <v>0</v>
      </c>
      <c r="P62" s="27">
        <v>0</v>
      </c>
      <c r="Q62" s="27">
        <v>0</v>
      </c>
      <c r="R62" s="15">
        <v>0</v>
      </c>
      <c r="S62" s="16">
        <v>0</v>
      </c>
      <c r="T62" s="15">
        <v>0</v>
      </c>
    </row>
    <row r="63" spans="1:20" ht="19.5" customHeight="1">
      <c r="A63" s="14" t="s">
        <v>82</v>
      </c>
      <c r="B63" s="14" t="s">
        <v>83</v>
      </c>
      <c r="C63" s="14" t="s">
        <v>121</v>
      </c>
      <c r="D63" s="14" t="s">
        <v>130</v>
      </c>
      <c r="E63" s="14" t="s">
        <v>123</v>
      </c>
      <c r="F63" s="27">
        <v>166.8</v>
      </c>
      <c r="G63" s="27">
        <v>0</v>
      </c>
      <c r="H63" s="27">
        <v>166.8</v>
      </c>
      <c r="I63" s="27">
        <v>0</v>
      </c>
      <c r="J63" s="15">
        <v>0</v>
      </c>
      <c r="K63" s="16">
        <v>0</v>
      </c>
      <c r="L63" s="27">
        <v>0</v>
      </c>
      <c r="M63" s="15">
        <v>0</v>
      </c>
      <c r="N63" s="16">
        <f t="shared" si="0"/>
        <v>0</v>
      </c>
      <c r="O63" s="27">
        <v>0</v>
      </c>
      <c r="P63" s="27">
        <v>0</v>
      </c>
      <c r="Q63" s="27">
        <v>0</v>
      </c>
      <c r="R63" s="15">
        <v>0</v>
      </c>
      <c r="S63" s="16">
        <v>0</v>
      </c>
      <c r="T63" s="15">
        <v>0</v>
      </c>
    </row>
    <row r="64" spans="1:20" ht="19.5" customHeight="1">
      <c r="A64" s="14" t="s">
        <v>82</v>
      </c>
      <c r="B64" s="14" t="s">
        <v>83</v>
      </c>
      <c r="C64" s="14" t="s">
        <v>115</v>
      </c>
      <c r="D64" s="14" t="s">
        <v>130</v>
      </c>
      <c r="E64" s="14" t="s">
        <v>116</v>
      </c>
      <c r="F64" s="27">
        <v>195.6</v>
      </c>
      <c r="G64" s="27">
        <v>0</v>
      </c>
      <c r="H64" s="27">
        <v>195.6</v>
      </c>
      <c r="I64" s="27">
        <v>0</v>
      </c>
      <c r="J64" s="15">
        <v>0</v>
      </c>
      <c r="K64" s="16">
        <v>0</v>
      </c>
      <c r="L64" s="27">
        <v>0</v>
      </c>
      <c r="M64" s="15">
        <v>0</v>
      </c>
      <c r="N64" s="16">
        <f t="shared" si="0"/>
        <v>0</v>
      </c>
      <c r="O64" s="27">
        <v>0</v>
      </c>
      <c r="P64" s="27">
        <v>0</v>
      </c>
      <c r="Q64" s="27">
        <v>0</v>
      </c>
      <c r="R64" s="15">
        <v>0</v>
      </c>
      <c r="S64" s="16">
        <v>0</v>
      </c>
      <c r="T64" s="15">
        <v>0</v>
      </c>
    </row>
    <row r="65" spans="1:20" ht="19.5" customHeight="1">
      <c r="A65" s="14" t="s">
        <v>94</v>
      </c>
      <c r="B65" s="14" t="s">
        <v>95</v>
      </c>
      <c r="C65" s="14" t="s">
        <v>96</v>
      </c>
      <c r="D65" s="14" t="s">
        <v>130</v>
      </c>
      <c r="E65" s="14" t="s">
        <v>97</v>
      </c>
      <c r="F65" s="27">
        <v>19</v>
      </c>
      <c r="G65" s="27">
        <v>0</v>
      </c>
      <c r="H65" s="27">
        <v>19</v>
      </c>
      <c r="I65" s="27">
        <v>0</v>
      </c>
      <c r="J65" s="15">
        <v>0</v>
      </c>
      <c r="K65" s="16">
        <v>0</v>
      </c>
      <c r="L65" s="27">
        <v>0</v>
      </c>
      <c r="M65" s="15">
        <v>0</v>
      </c>
      <c r="N65" s="16">
        <f t="shared" si="0"/>
        <v>0</v>
      </c>
      <c r="O65" s="27">
        <v>0</v>
      </c>
      <c r="P65" s="27">
        <v>0</v>
      </c>
      <c r="Q65" s="27">
        <v>0</v>
      </c>
      <c r="R65" s="15">
        <v>0</v>
      </c>
      <c r="S65" s="16">
        <v>0</v>
      </c>
      <c r="T65" s="15">
        <v>0</v>
      </c>
    </row>
    <row r="66" spans="1:20" ht="19.5" customHeight="1">
      <c r="A66" s="14" t="s">
        <v>98</v>
      </c>
      <c r="B66" s="14" t="s">
        <v>83</v>
      </c>
      <c r="C66" s="14" t="s">
        <v>83</v>
      </c>
      <c r="D66" s="14" t="s">
        <v>130</v>
      </c>
      <c r="E66" s="14" t="s">
        <v>100</v>
      </c>
      <c r="F66" s="27">
        <v>14.5</v>
      </c>
      <c r="G66" s="27">
        <v>0</v>
      </c>
      <c r="H66" s="27">
        <v>14.5</v>
      </c>
      <c r="I66" s="27">
        <v>0</v>
      </c>
      <c r="J66" s="15">
        <v>0</v>
      </c>
      <c r="K66" s="16">
        <v>0</v>
      </c>
      <c r="L66" s="27">
        <v>0</v>
      </c>
      <c r="M66" s="15">
        <v>0</v>
      </c>
      <c r="N66" s="16">
        <f t="shared" si="0"/>
        <v>0</v>
      </c>
      <c r="O66" s="27">
        <v>0</v>
      </c>
      <c r="P66" s="27">
        <v>0</v>
      </c>
      <c r="Q66" s="27">
        <v>0</v>
      </c>
      <c r="R66" s="15">
        <v>0</v>
      </c>
      <c r="S66" s="16">
        <v>0</v>
      </c>
      <c r="T66" s="15">
        <v>0</v>
      </c>
    </row>
    <row r="67" spans="1:20" ht="19.5" customHeight="1">
      <c r="A67" s="14" t="s">
        <v>98</v>
      </c>
      <c r="B67" s="14" t="s">
        <v>83</v>
      </c>
      <c r="C67" s="14" t="s">
        <v>90</v>
      </c>
      <c r="D67" s="14" t="s">
        <v>130</v>
      </c>
      <c r="E67" s="14" t="s">
        <v>126</v>
      </c>
      <c r="F67" s="27">
        <v>7.2</v>
      </c>
      <c r="G67" s="27">
        <v>0</v>
      </c>
      <c r="H67" s="27">
        <v>7.2</v>
      </c>
      <c r="I67" s="27">
        <v>0</v>
      </c>
      <c r="J67" s="15">
        <v>0</v>
      </c>
      <c r="K67" s="16">
        <v>0</v>
      </c>
      <c r="L67" s="27">
        <v>0</v>
      </c>
      <c r="M67" s="15">
        <v>0</v>
      </c>
      <c r="N67" s="16">
        <f t="shared" si="0"/>
        <v>0</v>
      </c>
      <c r="O67" s="27">
        <v>0</v>
      </c>
      <c r="P67" s="27">
        <v>0</v>
      </c>
      <c r="Q67" s="27">
        <v>0</v>
      </c>
      <c r="R67" s="15">
        <v>0</v>
      </c>
      <c r="S67" s="16">
        <v>0</v>
      </c>
      <c r="T67" s="15">
        <v>0</v>
      </c>
    </row>
    <row r="68" spans="1:20" ht="19.5" customHeight="1">
      <c r="A68" s="14" t="s">
        <v>101</v>
      </c>
      <c r="B68" s="14" t="s">
        <v>102</v>
      </c>
      <c r="C68" s="14" t="s">
        <v>87</v>
      </c>
      <c r="D68" s="14" t="s">
        <v>130</v>
      </c>
      <c r="E68" s="14" t="s">
        <v>118</v>
      </c>
      <c r="F68" s="27">
        <v>10</v>
      </c>
      <c r="G68" s="27">
        <v>0</v>
      </c>
      <c r="H68" s="27">
        <v>10</v>
      </c>
      <c r="I68" s="27">
        <v>0</v>
      </c>
      <c r="J68" s="15">
        <v>0</v>
      </c>
      <c r="K68" s="16">
        <v>0</v>
      </c>
      <c r="L68" s="27">
        <v>0</v>
      </c>
      <c r="M68" s="15">
        <v>0</v>
      </c>
      <c r="N68" s="16">
        <f t="shared" si="0"/>
        <v>0</v>
      </c>
      <c r="O68" s="27">
        <v>0</v>
      </c>
      <c r="P68" s="27">
        <v>0</v>
      </c>
      <c r="Q68" s="27">
        <v>0</v>
      </c>
      <c r="R68" s="15">
        <v>0</v>
      </c>
      <c r="S68" s="16">
        <v>0</v>
      </c>
      <c r="T68" s="15">
        <v>0</v>
      </c>
    </row>
    <row r="69" spans="1:20" ht="19.5" customHeight="1">
      <c r="A69" s="14" t="s">
        <v>105</v>
      </c>
      <c r="B69" s="14" t="s">
        <v>87</v>
      </c>
      <c r="C69" s="14" t="s">
        <v>84</v>
      </c>
      <c r="D69" s="14" t="s">
        <v>130</v>
      </c>
      <c r="E69" s="14" t="s">
        <v>106</v>
      </c>
      <c r="F69" s="27">
        <v>13</v>
      </c>
      <c r="G69" s="27">
        <v>0</v>
      </c>
      <c r="H69" s="27">
        <v>13</v>
      </c>
      <c r="I69" s="27">
        <v>0</v>
      </c>
      <c r="J69" s="15">
        <v>0</v>
      </c>
      <c r="K69" s="16">
        <v>0</v>
      </c>
      <c r="L69" s="27">
        <v>0</v>
      </c>
      <c r="M69" s="15">
        <v>0</v>
      </c>
      <c r="N69" s="16">
        <f t="shared" si="0"/>
        <v>0</v>
      </c>
      <c r="O69" s="27">
        <v>0</v>
      </c>
      <c r="P69" s="27">
        <v>0</v>
      </c>
      <c r="Q69" s="27">
        <v>0</v>
      </c>
      <c r="R69" s="15">
        <v>0</v>
      </c>
      <c r="S69" s="16">
        <v>0</v>
      </c>
      <c r="T69" s="15">
        <v>0</v>
      </c>
    </row>
    <row r="70" spans="1:20" ht="19.5" customHeight="1">
      <c r="A70" s="14" t="s">
        <v>105</v>
      </c>
      <c r="B70" s="14" t="s">
        <v>87</v>
      </c>
      <c r="C70" s="14" t="s">
        <v>96</v>
      </c>
      <c r="D70" s="14" t="s">
        <v>130</v>
      </c>
      <c r="E70" s="14" t="s">
        <v>107</v>
      </c>
      <c r="F70" s="27">
        <v>12.9</v>
      </c>
      <c r="G70" s="27">
        <v>0</v>
      </c>
      <c r="H70" s="27">
        <v>12.9</v>
      </c>
      <c r="I70" s="27">
        <v>0</v>
      </c>
      <c r="J70" s="15">
        <v>0</v>
      </c>
      <c r="K70" s="16">
        <v>0</v>
      </c>
      <c r="L70" s="27">
        <v>0</v>
      </c>
      <c r="M70" s="15">
        <v>0</v>
      </c>
      <c r="N70" s="16">
        <f t="shared" si="0"/>
        <v>0</v>
      </c>
      <c r="O70" s="27">
        <v>0</v>
      </c>
      <c r="P70" s="27">
        <v>0</v>
      </c>
      <c r="Q70" s="27">
        <v>0</v>
      </c>
      <c r="R70" s="15">
        <v>0</v>
      </c>
      <c r="S70" s="16">
        <v>0</v>
      </c>
      <c r="T70" s="1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70"/>
  <sheetViews>
    <sheetView showGridLines="0" showZeros="0" zoomScalePageLayoutView="0" workbookViewId="0" topLeftCell="A31">
      <selection activeCell="E13" sqref="E1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7"/>
      <c r="C1" s="77"/>
      <c r="D1" s="77"/>
      <c r="E1" s="77"/>
      <c r="F1" s="77"/>
      <c r="G1" s="77"/>
      <c r="H1" s="77"/>
      <c r="I1" s="77"/>
      <c r="J1" s="83" t="s">
        <v>131</v>
      </c>
    </row>
    <row r="2" spans="1:10" ht="19.5" customHeight="1">
      <c r="A2" s="116" t="s">
        <v>132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9.5" customHeight="1">
      <c r="A3" s="48" t="s">
        <v>0</v>
      </c>
      <c r="B3" s="49"/>
      <c r="C3" s="49"/>
      <c r="D3" s="49"/>
      <c r="E3" s="49"/>
      <c r="F3" s="78"/>
      <c r="G3" s="78"/>
      <c r="H3" s="78"/>
      <c r="I3" s="78"/>
      <c r="J3" s="7" t="s">
        <v>3</v>
      </c>
    </row>
    <row r="4" spans="1:10" ht="19.5" customHeight="1">
      <c r="A4" s="117" t="s">
        <v>56</v>
      </c>
      <c r="B4" s="139"/>
      <c r="C4" s="139"/>
      <c r="D4" s="139"/>
      <c r="E4" s="118"/>
      <c r="F4" s="144" t="s">
        <v>57</v>
      </c>
      <c r="G4" s="145" t="s">
        <v>133</v>
      </c>
      <c r="H4" s="146" t="s">
        <v>134</v>
      </c>
      <c r="I4" s="146" t="s">
        <v>135</v>
      </c>
      <c r="J4" s="141" t="s">
        <v>136</v>
      </c>
    </row>
    <row r="5" spans="1:10" ht="19.5" customHeight="1">
      <c r="A5" s="117" t="s">
        <v>67</v>
      </c>
      <c r="B5" s="139"/>
      <c r="C5" s="118"/>
      <c r="D5" s="140" t="s">
        <v>68</v>
      </c>
      <c r="E5" s="142" t="s">
        <v>137</v>
      </c>
      <c r="F5" s="145"/>
      <c r="G5" s="145"/>
      <c r="H5" s="146"/>
      <c r="I5" s="146"/>
      <c r="J5" s="141"/>
    </row>
    <row r="6" spans="1:10" ht="15" customHeight="1">
      <c r="A6" s="79" t="s">
        <v>77</v>
      </c>
      <c r="B6" s="79" t="s">
        <v>78</v>
      </c>
      <c r="C6" s="80" t="s">
        <v>79</v>
      </c>
      <c r="D6" s="141"/>
      <c r="E6" s="143"/>
      <c r="F6" s="145"/>
      <c r="G6" s="145"/>
      <c r="H6" s="146"/>
      <c r="I6" s="146"/>
      <c r="J6" s="141"/>
    </row>
    <row r="7" spans="1:10" ht="19.5" customHeight="1">
      <c r="A7" s="81" t="s">
        <v>36</v>
      </c>
      <c r="B7" s="81" t="s">
        <v>36</v>
      </c>
      <c r="C7" s="81" t="s">
        <v>36</v>
      </c>
      <c r="D7" s="82" t="s">
        <v>36</v>
      </c>
      <c r="E7" s="82" t="s">
        <v>57</v>
      </c>
      <c r="F7" s="66">
        <f aca="true" t="shared" si="0" ref="F7:F70">SUM(G7:J7)</f>
        <v>10315.380000000001</v>
      </c>
      <c r="G7" s="66">
        <v>5069.24</v>
      </c>
      <c r="H7" s="66">
        <v>5246.14</v>
      </c>
      <c r="I7" s="66">
        <v>0</v>
      </c>
      <c r="J7" s="84">
        <v>0</v>
      </c>
    </row>
    <row r="8" spans="1:10" ht="19.5" customHeight="1">
      <c r="A8" s="81" t="s">
        <v>36</v>
      </c>
      <c r="B8" s="81" t="s">
        <v>36</v>
      </c>
      <c r="C8" s="81" t="s">
        <v>36</v>
      </c>
      <c r="D8" s="82" t="s">
        <v>36</v>
      </c>
      <c r="E8" s="82" t="s">
        <v>80</v>
      </c>
      <c r="F8" s="66">
        <f t="shared" si="0"/>
        <v>7653.14</v>
      </c>
      <c r="G8" s="66">
        <v>3515.34</v>
      </c>
      <c r="H8" s="66">
        <v>4137.8</v>
      </c>
      <c r="I8" s="66">
        <v>0</v>
      </c>
      <c r="J8" s="84">
        <v>0</v>
      </c>
    </row>
    <row r="9" spans="1:10" ht="19.5" customHeight="1">
      <c r="A9" s="81" t="s">
        <v>36</v>
      </c>
      <c r="B9" s="81" t="s">
        <v>36</v>
      </c>
      <c r="C9" s="81" t="s">
        <v>36</v>
      </c>
      <c r="D9" s="82" t="s">
        <v>36</v>
      </c>
      <c r="E9" s="82" t="s">
        <v>81</v>
      </c>
      <c r="F9" s="66">
        <f t="shared" si="0"/>
        <v>7653.14</v>
      </c>
      <c r="G9" s="66">
        <v>3515.34</v>
      </c>
      <c r="H9" s="66">
        <v>4137.8</v>
      </c>
      <c r="I9" s="66">
        <v>0</v>
      </c>
      <c r="J9" s="84">
        <v>0</v>
      </c>
    </row>
    <row r="10" spans="1:10" ht="19.5" customHeight="1">
      <c r="A10" s="81" t="s">
        <v>82</v>
      </c>
      <c r="B10" s="81" t="s">
        <v>83</v>
      </c>
      <c r="C10" s="81" t="s">
        <v>84</v>
      </c>
      <c r="D10" s="82" t="s">
        <v>85</v>
      </c>
      <c r="E10" s="82" t="s">
        <v>86</v>
      </c>
      <c r="F10" s="66">
        <f t="shared" si="0"/>
        <v>2403.09</v>
      </c>
      <c r="G10" s="66">
        <v>2403.09</v>
      </c>
      <c r="H10" s="66">
        <v>0</v>
      </c>
      <c r="I10" s="66">
        <v>0</v>
      </c>
      <c r="J10" s="84">
        <v>0</v>
      </c>
    </row>
    <row r="11" spans="1:10" ht="19.5" customHeight="1">
      <c r="A11" s="81" t="s">
        <v>82</v>
      </c>
      <c r="B11" s="81" t="s">
        <v>83</v>
      </c>
      <c r="C11" s="81" t="s">
        <v>87</v>
      </c>
      <c r="D11" s="82" t="s">
        <v>85</v>
      </c>
      <c r="E11" s="82" t="s">
        <v>88</v>
      </c>
      <c r="F11" s="66">
        <f t="shared" si="0"/>
        <v>8.22</v>
      </c>
      <c r="G11" s="66">
        <v>0</v>
      </c>
      <c r="H11" s="66">
        <v>8.22</v>
      </c>
      <c r="I11" s="66">
        <v>0</v>
      </c>
      <c r="J11" s="84">
        <v>0</v>
      </c>
    </row>
    <row r="12" spans="1:10" ht="19.5" customHeight="1">
      <c r="A12" s="81" t="s">
        <v>82</v>
      </c>
      <c r="B12" s="81" t="s">
        <v>83</v>
      </c>
      <c r="C12" s="81" t="s">
        <v>83</v>
      </c>
      <c r="D12" s="82" t="s">
        <v>85</v>
      </c>
      <c r="E12" s="82" t="s">
        <v>89</v>
      </c>
      <c r="F12" s="66">
        <f t="shared" si="0"/>
        <v>2089.58</v>
      </c>
      <c r="G12" s="66">
        <v>0</v>
      </c>
      <c r="H12" s="66">
        <v>2089.58</v>
      </c>
      <c r="I12" s="66">
        <v>0</v>
      </c>
      <c r="J12" s="84">
        <v>0</v>
      </c>
    </row>
    <row r="13" spans="1:10" ht="19.5" customHeight="1">
      <c r="A13" s="81" t="s">
        <v>82</v>
      </c>
      <c r="B13" s="81" t="s">
        <v>83</v>
      </c>
      <c r="C13" s="81" t="s">
        <v>90</v>
      </c>
      <c r="D13" s="82" t="s">
        <v>85</v>
      </c>
      <c r="E13" s="82" t="s">
        <v>91</v>
      </c>
      <c r="F13" s="66">
        <f t="shared" si="0"/>
        <v>1890</v>
      </c>
      <c r="G13" s="66">
        <v>0</v>
      </c>
      <c r="H13" s="66">
        <v>1890</v>
      </c>
      <c r="I13" s="66">
        <v>0</v>
      </c>
      <c r="J13" s="84">
        <v>0</v>
      </c>
    </row>
    <row r="14" spans="1:10" ht="19.5" customHeight="1">
      <c r="A14" s="81" t="s">
        <v>82</v>
      </c>
      <c r="B14" s="81" t="s">
        <v>83</v>
      </c>
      <c r="C14" s="81" t="s">
        <v>92</v>
      </c>
      <c r="D14" s="82" t="s">
        <v>85</v>
      </c>
      <c r="E14" s="82" t="s">
        <v>93</v>
      </c>
      <c r="F14" s="66">
        <f t="shared" si="0"/>
        <v>150</v>
      </c>
      <c r="G14" s="66">
        <v>0</v>
      </c>
      <c r="H14" s="66">
        <v>150</v>
      </c>
      <c r="I14" s="66">
        <v>0</v>
      </c>
      <c r="J14" s="84">
        <v>0</v>
      </c>
    </row>
    <row r="15" spans="1:10" ht="19.5" customHeight="1">
      <c r="A15" s="81" t="s">
        <v>94</v>
      </c>
      <c r="B15" s="81" t="s">
        <v>95</v>
      </c>
      <c r="C15" s="81" t="s">
        <v>96</v>
      </c>
      <c r="D15" s="82" t="s">
        <v>85</v>
      </c>
      <c r="E15" s="82" t="s">
        <v>97</v>
      </c>
      <c r="F15" s="66">
        <f t="shared" si="0"/>
        <v>357</v>
      </c>
      <c r="G15" s="66">
        <v>357</v>
      </c>
      <c r="H15" s="66">
        <v>0</v>
      </c>
      <c r="I15" s="66">
        <v>0</v>
      </c>
      <c r="J15" s="84">
        <v>0</v>
      </c>
    </row>
    <row r="16" spans="1:10" ht="19.5" customHeight="1">
      <c r="A16" s="81" t="s">
        <v>98</v>
      </c>
      <c r="B16" s="81" t="s">
        <v>83</v>
      </c>
      <c r="C16" s="81" t="s">
        <v>84</v>
      </c>
      <c r="D16" s="82" t="s">
        <v>85</v>
      </c>
      <c r="E16" s="82" t="s">
        <v>99</v>
      </c>
      <c r="F16" s="66">
        <f t="shared" si="0"/>
        <v>73.56</v>
      </c>
      <c r="G16" s="66">
        <v>73.56</v>
      </c>
      <c r="H16" s="66">
        <v>0</v>
      </c>
      <c r="I16" s="66">
        <v>0</v>
      </c>
      <c r="J16" s="84">
        <v>0</v>
      </c>
    </row>
    <row r="17" spans="1:10" ht="19.5" customHeight="1">
      <c r="A17" s="81" t="s">
        <v>98</v>
      </c>
      <c r="B17" s="81" t="s">
        <v>83</v>
      </c>
      <c r="C17" s="81" t="s">
        <v>83</v>
      </c>
      <c r="D17" s="82" t="s">
        <v>85</v>
      </c>
      <c r="E17" s="82" t="s">
        <v>100</v>
      </c>
      <c r="F17" s="66">
        <f t="shared" si="0"/>
        <v>198.21</v>
      </c>
      <c r="G17" s="66">
        <v>198.21</v>
      </c>
      <c r="H17" s="66">
        <v>0</v>
      </c>
      <c r="I17" s="66">
        <v>0</v>
      </c>
      <c r="J17" s="84">
        <v>0</v>
      </c>
    </row>
    <row r="18" spans="1:10" ht="19.5" customHeight="1">
      <c r="A18" s="81" t="s">
        <v>101</v>
      </c>
      <c r="B18" s="81" t="s">
        <v>102</v>
      </c>
      <c r="C18" s="81" t="s">
        <v>84</v>
      </c>
      <c r="D18" s="82" t="s">
        <v>85</v>
      </c>
      <c r="E18" s="82" t="s">
        <v>103</v>
      </c>
      <c r="F18" s="66">
        <f t="shared" si="0"/>
        <v>155.86</v>
      </c>
      <c r="G18" s="66">
        <v>155.86</v>
      </c>
      <c r="H18" s="66">
        <v>0</v>
      </c>
      <c r="I18" s="66">
        <v>0</v>
      </c>
      <c r="J18" s="84">
        <v>0</v>
      </c>
    </row>
    <row r="19" spans="1:10" ht="19.5" customHeight="1">
      <c r="A19" s="81" t="s">
        <v>101</v>
      </c>
      <c r="B19" s="81" t="s">
        <v>102</v>
      </c>
      <c r="C19" s="81" t="s">
        <v>96</v>
      </c>
      <c r="D19" s="82" t="s">
        <v>85</v>
      </c>
      <c r="E19" s="82" t="s">
        <v>104</v>
      </c>
      <c r="F19" s="66">
        <f t="shared" si="0"/>
        <v>43.42</v>
      </c>
      <c r="G19" s="66">
        <v>43.42</v>
      </c>
      <c r="H19" s="66">
        <v>0</v>
      </c>
      <c r="I19" s="66">
        <v>0</v>
      </c>
      <c r="J19" s="84">
        <v>0</v>
      </c>
    </row>
    <row r="20" spans="1:10" ht="19.5" customHeight="1">
      <c r="A20" s="81" t="s">
        <v>105</v>
      </c>
      <c r="B20" s="81" t="s">
        <v>87</v>
      </c>
      <c r="C20" s="81" t="s">
        <v>84</v>
      </c>
      <c r="D20" s="82" t="s">
        <v>85</v>
      </c>
      <c r="E20" s="82" t="s">
        <v>106</v>
      </c>
      <c r="F20" s="66">
        <f t="shared" si="0"/>
        <v>198.98</v>
      </c>
      <c r="G20" s="66">
        <v>198.98</v>
      </c>
      <c r="H20" s="66">
        <v>0</v>
      </c>
      <c r="I20" s="66">
        <v>0</v>
      </c>
      <c r="J20" s="84">
        <v>0</v>
      </c>
    </row>
    <row r="21" spans="1:10" ht="19.5" customHeight="1">
      <c r="A21" s="81" t="s">
        <v>105</v>
      </c>
      <c r="B21" s="81" t="s">
        <v>87</v>
      </c>
      <c r="C21" s="81" t="s">
        <v>96</v>
      </c>
      <c r="D21" s="82" t="s">
        <v>85</v>
      </c>
      <c r="E21" s="82" t="s">
        <v>107</v>
      </c>
      <c r="F21" s="66">
        <f t="shared" si="0"/>
        <v>85.22</v>
      </c>
      <c r="G21" s="66">
        <v>85.22</v>
      </c>
      <c r="H21" s="66">
        <v>0</v>
      </c>
      <c r="I21" s="66">
        <v>0</v>
      </c>
      <c r="J21" s="84">
        <v>0</v>
      </c>
    </row>
    <row r="22" spans="1:10" ht="19.5" customHeight="1">
      <c r="A22" s="81" t="s">
        <v>36</v>
      </c>
      <c r="B22" s="81" t="s">
        <v>36</v>
      </c>
      <c r="C22" s="81" t="s">
        <v>36</v>
      </c>
      <c r="D22" s="82" t="s">
        <v>36</v>
      </c>
      <c r="E22" s="82" t="s">
        <v>108</v>
      </c>
      <c r="F22" s="66">
        <f t="shared" si="0"/>
        <v>698.1700000000001</v>
      </c>
      <c r="G22" s="66">
        <v>476.17</v>
      </c>
      <c r="H22" s="66">
        <v>222</v>
      </c>
      <c r="I22" s="66">
        <v>0</v>
      </c>
      <c r="J22" s="84">
        <v>0</v>
      </c>
    </row>
    <row r="23" spans="1:10" ht="19.5" customHeight="1">
      <c r="A23" s="81" t="s">
        <v>36</v>
      </c>
      <c r="B23" s="81" t="s">
        <v>36</v>
      </c>
      <c r="C23" s="81" t="s">
        <v>36</v>
      </c>
      <c r="D23" s="82" t="s">
        <v>36</v>
      </c>
      <c r="E23" s="82" t="s">
        <v>109</v>
      </c>
      <c r="F23" s="66">
        <f t="shared" si="0"/>
        <v>698.1700000000001</v>
      </c>
      <c r="G23" s="66">
        <v>476.17</v>
      </c>
      <c r="H23" s="66">
        <v>222</v>
      </c>
      <c r="I23" s="66">
        <v>0</v>
      </c>
      <c r="J23" s="84">
        <v>0</v>
      </c>
    </row>
    <row r="24" spans="1:10" ht="19.5" customHeight="1">
      <c r="A24" s="81" t="s">
        <v>82</v>
      </c>
      <c r="B24" s="81" t="s">
        <v>83</v>
      </c>
      <c r="C24" s="81" t="s">
        <v>84</v>
      </c>
      <c r="D24" s="82" t="s">
        <v>110</v>
      </c>
      <c r="E24" s="82" t="s">
        <v>86</v>
      </c>
      <c r="F24" s="66">
        <f t="shared" si="0"/>
        <v>332.74</v>
      </c>
      <c r="G24" s="66">
        <v>332.74</v>
      </c>
      <c r="H24" s="66">
        <v>0</v>
      </c>
      <c r="I24" s="66">
        <v>0</v>
      </c>
      <c r="J24" s="84">
        <v>0</v>
      </c>
    </row>
    <row r="25" spans="1:10" ht="19.5" customHeight="1">
      <c r="A25" s="81" t="s">
        <v>82</v>
      </c>
      <c r="B25" s="81" t="s">
        <v>83</v>
      </c>
      <c r="C25" s="81" t="s">
        <v>83</v>
      </c>
      <c r="D25" s="82" t="s">
        <v>110</v>
      </c>
      <c r="E25" s="82" t="s">
        <v>89</v>
      </c>
      <c r="F25" s="66">
        <f t="shared" si="0"/>
        <v>222</v>
      </c>
      <c r="G25" s="66">
        <v>0</v>
      </c>
      <c r="H25" s="66">
        <v>222</v>
      </c>
      <c r="I25" s="66">
        <v>0</v>
      </c>
      <c r="J25" s="84">
        <v>0</v>
      </c>
    </row>
    <row r="26" spans="1:10" ht="19.5" customHeight="1">
      <c r="A26" s="81" t="s">
        <v>94</v>
      </c>
      <c r="B26" s="81" t="s">
        <v>95</v>
      </c>
      <c r="C26" s="81" t="s">
        <v>96</v>
      </c>
      <c r="D26" s="82" t="s">
        <v>110</v>
      </c>
      <c r="E26" s="82" t="s">
        <v>97</v>
      </c>
      <c r="F26" s="66">
        <f t="shared" si="0"/>
        <v>19</v>
      </c>
      <c r="G26" s="66">
        <v>19</v>
      </c>
      <c r="H26" s="66">
        <v>0</v>
      </c>
      <c r="I26" s="66">
        <v>0</v>
      </c>
      <c r="J26" s="84">
        <v>0</v>
      </c>
    </row>
    <row r="27" spans="1:10" ht="19.5" customHeight="1">
      <c r="A27" s="81" t="s">
        <v>98</v>
      </c>
      <c r="B27" s="81" t="s">
        <v>83</v>
      </c>
      <c r="C27" s="81" t="s">
        <v>84</v>
      </c>
      <c r="D27" s="82" t="s">
        <v>110</v>
      </c>
      <c r="E27" s="82" t="s">
        <v>99</v>
      </c>
      <c r="F27" s="66">
        <f t="shared" si="0"/>
        <v>0.36</v>
      </c>
      <c r="G27" s="66">
        <v>0.36</v>
      </c>
      <c r="H27" s="66">
        <v>0</v>
      </c>
      <c r="I27" s="66">
        <v>0</v>
      </c>
      <c r="J27" s="84">
        <v>0</v>
      </c>
    </row>
    <row r="28" spans="1:10" ht="19.5" customHeight="1">
      <c r="A28" s="81" t="s">
        <v>98</v>
      </c>
      <c r="B28" s="81" t="s">
        <v>83</v>
      </c>
      <c r="C28" s="81" t="s">
        <v>83</v>
      </c>
      <c r="D28" s="82" t="s">
        <v>110</v>
      </c>
      <c r="E28" s="82" t="s">
        <v>100</v>
      </c>
      <c r="F28" s="66">
        <f t="shared" si="0"/>
        <v>33.13</v>
      </c>
      <c r="G28" s="66">
        <v>33.13</v>
      </c>
      <c r="H28" s="66">
        <v>0</v>
      </c>
      <c r="I28" s="66">
        <v>0</v>
      </c>
      <c r="J28" s="84">
        <v>0</v>
      </c>
    </row>
    <row r="29" spans="1:10" ht="19.5" customHeight="1">
      <c r="A29" s="81" t="s">
        <v>101</v>
      </c>
      <c r="B29" s="81" t="s">
        <v>102</v>
      </c>
      <c r="C29" s="81" t="s">
        <v>84</v>
      </c>
      <c r="D29" s="82" t="s">
        <v>110</v>
      </c>
      <c r="E29" s="82" t="s">
        <v>103</v>
      </c>
      <c r="F29" s="66">
        <f t="shared" si="0"/>
        <v>26.1</v>
      </c>
      <c r="G29" s="66">
        <v>26.1</v>
      </c>
      <c r="H29" s="66">
        <v>0</v>
      </c>
      <c r="I29" s="66">
        <v>0</v>
      </c>
      <c r="J29" s="84">
        <v>0</v>
      </c>
    </row>
    <row r="30" spans="1:10" ht="19.5" customHeight="1">
      <c r="A30" s="81" t="s">
        <v>101</v>
      </c>
      <c r="B30" s="81" t="s">
        <v>102</v>
      </c>
      <c r="C30" s="81" t="s">
        <v>96</v>
      </c>
      <c r="D30" s="82" t="s">
        <v>110</v>
      </c>
      <c r="E30" s="82" t="s">
        <v>104</v>
      </c>
      <c r="F30" s="66">
        <f t="shared" si="0"/>
        <v>6.62</v>
      </c>
      <c r="G30" s="66">
        <v>6.62</v>
      </c>
      <c r="H30" s="66">
        <v>0</v>
      </c>
      <c r="I30" s="66">
        <v>0</v>
      </c>
      <c r="J30" s="84">
        <v>0</v>
      </c>
    </row>
    <row r="31" spans="1:10" ht="19.5" customHeight="1">
      <c r="A31" s="81" t="s">
        <v>105</v>
      </c>
      <c r="B31" s="81" t="s">
        <v>87</v>
      </c>
      <c r="C31" s="81" t="s">
        <v>84</v>
      </c>
      <c r="D31" s="82" t="s">
        <v>110</v>
      </c>
      <c r="E31" s="82" t="s">
        <v>106</v>
      </c>
      <c r="F31" s="66">
        <f t="shared" si="0"/>
        <v>33.31</v>
      </c>
      <c r="G31" s="66">
        <v>33.31</v>
      </c>
      <c r="H31" s="66">
        <v>0</v>
      </c>
      <c r="I31" s="66">
        <v>0</v>
      </c>
      <c r="J31" s="84">
        <v>0</v>
      </c>
    </row>
    <row r="32" spans="1:10" ht="19.5" customHeight="1">
      <c r="A32" s="81" t="s">
        <v>105</v>
      </c>
      <c r="B32" s="81" t="s">
        <v>87</v>
      </c>
      <c r="C32" s="81" t="s">
        <v>96</v>
      </c>
      <c r="D32" s="82" t="s">
        <v>110</v>
      </c>
      <c r="E32" s="82" t="s">
        <v>107</v>
      </c>
      <c r="F32" s="66">
        <f t="shared" si="0"/>
        <v>24.91</v>
      </c>
      <c r="G32" s="66">
        <v>24.91</v>
      </c>
      <c r="H32" s="66">
        <v>0</v>
      </c>
      <c r="I32" s="66">
        <v>0</v>
      </c>
      <c r="J32" s="84">
        <v>0</v>
      </c>
    </row>
    <row r="33" spans="1:10" ht="19.5" customHeight="1">
      <c r="A33" s="81" t="s">
        <v>36</v>
      </c>
      <c r="B33" s="81" t="s">
        <v>36</v>
      </c>
      <c r="C33" s="81" t="s">
        <v>36</v>
      </c>
      <c r="D33" s="82" t="s">
        <v>36</v>
      </c>
      <c r="E33" s="82" t="s">
        <v>111</v>
      </c>
      <c r="F33" s="66">
        <f t="shared" si="0"/>
        <v>396.91</v>
      </c>
      <c r="G33" s="66">
        <v>376.91</v>
      </c>
      <c r="H33" s="66">
        <v>20</v>
      </c>
      <c r="I33" s="66">
        <v>0</v>
      </c>
      <c r="J33" s="84">
        <v>0</v>
      </c>
    </row>
    <row r="34" spans="1:10" ht="19.5" customHeight="1">
      <c r="A34" s="81" t="s">
        <v>36</v>
      </c>
      <c r="B34" s="81" t="s">
        <v>36</v>
      </c>
      <c r="C34" s="81" t="s">
        <v>36</v>
      </c>
      <c r="D34" s="82" t="s">
        <v>36</v>
      </c>
      <c r="E34" s="82" t="s">
        <v>112</v>
      </c>
      <c r="F34" s="66">
        <f t="shared" si="0"/>
        <v>396.91</v>
      </c>
      <c r="G34" s="66">
        <v>376.91</v>
      </c>
      <c r="H34" s="66">
        <v>20</v>
      </c>
      <c r="I34" s="66">
        <v>0</v>
      </c>
      <c r="J34" s="84">
        <v>0</v>
      </c>
    </row>
    <row r="35" spans="1:10" ht="19.5" customHeight="1">
      <c r="A35" s="81" t="s">
        <v>82</v>
      </c>
      <c r="B35" s="81" t="s">
        <v>83</v>
      </c>
      <c r="C35" s="81" t="s">
        <v>96</v>
      </c>
      <c r="D35" s="82" t="s">
        <v>113</v>
      </c>
      <c r="E35" s="82" t="s">
        <v>114</v>
      </c>
      <c r="F35" s="66">
        <f t="shared" si="0"/>
        <v>334.97</v>
      </c>
      <c r="G35" s="66">
        <v>334.97</v>
      </c>
      <c r="H35" s="66">
        <v>0</v>
      </c>
      <c r="I35" s="66">
        <v>0</v>
      </c>
      <c r="J35" s="84">
        <v>0</v>
      </c>
    </row>
    <row r="36" spans="1:10" ht="19.5" customHeight="1">
      <c r="A36" s="81" t="s">
        <v>82</v>
      </c>
      <c r="B36" s="81" t="s">
        <v>83</v>
      </c>
      <c r="C36" s="81" t="s">
        <v>115</v>
      </c>
      <c r="D36" s="82" t="s">
        <v>113</v>
      </c>
      <c r="E36" s="82" t="s">
        <v>116</v>
      </c>
      <c r="F36" s="66">
        <f t="shared" si="0"/>
        <v>20</v>
      </c>
      <c r="G36" s="66">
        <v>0</v>
      </c>
      <c r="H36" s="66">
        <v>20</v>
      </c>
      <c r="I36" s="66">
        <v>0</v>
      </c>
      <c r="J36" s="84">
        <v>0</v>
      </c>
    </row>
    <row r="37" spans="1:10" ht="19.5" customHeight="1">
      <c r="A37" s="81" t="s">
        <v>98</v>
      </c>
      <c r="B37" s="81" t="s">
        <v>83</v>
      </c>
      <c r="C37" s="81" t="s">
        <v>87</v>
      </c>
      <c r="D37" s="82" t="s">
        <v>113</v>
      </c>
      <c r="E37" s="82" t="s">
        <v>117</v>
      </c>
      <c r="F37" s="66">
        <f t="shared" si="0"/>
        <v>0.5</v>
      </c>
      <c r="G37" s="66">
        <v>0.5</v>
      </c>
      <c r="H37" s="66">
        <v>0</v>
      </c>
      <c r="I37" s="66">
        <v>0</v>
      </c>
      <c r="J37" s="84">
        <v>0</v>
      </c>
    </row>
    <row r="38" spans="1:10" ht="19.5" customHeight="1">
      <c r="A38" s="81" t="s">
        <v>98</v>
      </c>
      <c r="B38" s="81" t="s">
        <v>83</v>
      </c>
      <c r="C38" s="81" t="s">
        <v>83</v>
      </c>
      <c r="D38" s="82" t="s">
        <v>113</v>
      </c>
      <c r="E38" s="82" t="s">
        <v>100</v>
      </c>
      <c r="F38" s="66">
        <f t="shared" si="0"/>
        <v>13.44</v>
      </c>
      <c r="G38" s="66">
        <v>13.44</v>
      </c>
      <c r="H38" s="66">
        <v>0</v>
      </c>
      <c r="I38" s="66">
        <v>0</v>
      </c>
      <c r="J38" s="84">
        <v>0</v>
      </c>
    </row>
    <row r="39" spans="1:10" ht="19.5" customHeight="1">
      <c r="A39" s="81" t="s">
        <v>101</v>
      </c>
      <c r="B39" s="81" t="s">
        <v>102</v>
      </c>
      <c r="C39" s="81" t="s">
        <v>87</v>
      </c>
      <c r="D39" s="82" t="s">
        <v>113</v>
      </c>
      <c r="E39" s="82" t="s">
        <v>118</v>
      </c>
      <c r="F39" s="66">
        <f t="shared" si="0"/>
        <v>10.97</v>
      </c>
      <c r="G39" s="66">
        <v>10.97</v>
      </c>
      <c r="H39" s="66">
        <v>0</v>
      </c>
      <c r="I39" s="66">
        <v>0</v>
      </c>
      <c r="J39" s="84">
        <v>0</v>
      </c>
    </row>
    <row r="40" spans="1:10" ht="19.5" customHeight="1">
      <c r="A40" s="81" t="s">
        <v>105</v>
      </c>
      <c r="B40" s="81" t="s">
        <v>87</v>
      </c>
      <c r="C40" s="81" t="s">
        <v>84</v>
      </c>
      <c r="D40" s="82" t="s">
        <v>113</v>
      </c>
      <c r="E40" s="82" t="s">
        <v>106</v>
      </c>
      <c r="F40" s="66">
        <f t="shared" si="0"/>
        <v>14.01</v>
      </c>
      <c r="G40" s="66">
        <v>14.01</v>
      </c>
      <c r="H40" s="66">
        <v>0</v>
      </c>
      <c r="I40" s="66">
        <v>0</v>
      </c>
      <c r="J40" s="84">
        <v>0</v>
      </c>
    </row>
    <row r="41" spans="1:10" ht="19.5" customHeight="1">
      <c r="A41" s="81" t="s">
        <v>105</v>
      </c>
      <c r="B41" s="81" t="s">
        <v>87</v>
      </c>
      <c r="C41" s="81" t="s">
        <v>96</v>
      </c>
      <c r="D41" s="82" t="s">
        <v>113</v>
      </c>
      <c r="E41" s="82" t="s">
        <v>107</v>
      </c>
      <c r="F41" s="66">
        <f t="shared" si="0"/>
        <v>3.02</v>
      </c>
      <c r="G41" s="66">
        <v>3.02</v>
      </c>
      <c r="H41" s="66">
        <v>0</v>
      </c>
      <c r="I41" s="66">
        <v>0</v>
      </c>
      <c r="J41" s="84">
        <v>0</v>
      </c>
    </row>
    <row r="42" spans="1:10" ht="19.5" customHeight="1">
      <c r="A42" s="81" t="s">
        <v>36</v>
      </c>
      <c r="B42" s="81" t="s">
        <v>36</v>
      </c>
      <c r="C42" s="81" t="s">
        <v>36</v>
      </c>
      <c r="D42" s="82" t="s">
        <v>36</v>
      </c>
      <c r="E42" s="82" t="s">
        <v>119</v>
      </c>
      <c r="F42" s="66">
        <f t="shared" si="0"/>
        <v>1567.16</v>
      </c>
      <c r="G42" s="66">
        <v>700.82</v>
      </c>
      <c r="H42" s="66">
        <v>866.34</v>
      </c>
      <c r="I42" s="66">
        <v>0</v>
      </c>
      <c r="J42" s="84">
        <v>0</v>
      </c>
    </row>
    <row r="43" spans="1:10" ht="19.5" customHeight="1">
      <c r="A43" s="81" t="s">
        <v>36</v>
      </c>
      <c r="B43" s="81" t="s">
        <v>36</v>
      </c>
      <c r="C43" s="81" t="s">
        <v>36</v>
      </c>
      <c r="D43" s="82" t="s">
        <v>36</v>
      </c>
      <c r="E43" s="82" t="s">
        <v>120</v>
      </c>
      <c r="F43" s="66">
        <f t="shared" si="0"/>
        <v>414.39</v>
      </c>
      <c r="G43" s="66">
        <v>243.98</v>
      </c>
      <c r="H43" s="66">
        <v>170.41</v>
      </c>
      <c r="I43" s="66">
        <v>0</v>
      </c>
      <c r="J43" s="84">
        <v>0</v>
      </c>
    </row>
    <row r="44" spans="1:10" ht="19.5" customHeight="1">
      <c r="A44" s="81" t="s">
        <v>82</v>
      </c>
      <c r="B44" s="81" t="s">
        <v>83</v>
      </c>
      <c r="C44" s="81" t="s">
        <v>121</v>
      </c>
      <c r="D44" s="82" t="s">
        <v>122</v>
      </c>
      <c r="E44" s="82" t="s">
        <v>123</v>
      </c>
      <c r="F44" s="66">
        <f t="shared" si="0"/>
        <v>179.96</v>
      </c>
      <c r="G44" s="66">
        <v>179.96</v>
      </c>
      <c r="H44" s="66">
        <v>0</v>
      </c>
      <c r="I44" s="66">
        <v>0</v>
      </c>
      <c r="J44" s="84">
        <v>0</v>
      </c>
    </row>
    <row r="45" spans="1:10" ht="19.5" customHeight="1">
      <c r="A45" s="81" t="s">
        <v>82</v>
      </c>
      <c r="B45" s="81" t="s">
        <v>83</v>
      </c>
      <c r="C45" s="81" t="s">
        <v>115</v>
      </c>
      <c r="D45" s="82" t="s">
        <v>122</v>
      </c>
      <c r="E45" s="82" t="s">
        <v>116</v>
      </c>
      <c r="F45" s="66">
        <f t="shared" si="0"/>
        <v>155.41</v>
      </c>
      <c r="G45" s="66">
        <v>0</v>
      </c>
      <c r="H45" s="66">
        <v>155.41</v>
      </c>
      <c r="I45" s="66">
        <v>0</v>
      </c>
      <c r="J45" s="84">
        <v>0</v>
      </c>
    </row>
    <row r="46" spans="1:10" ht="19.5" customHeight="1">
      <c r="A46" s="81" t="s">
        <v>94</v>
      </c>
      <c r="B46" s="81" t="s">
        <v>95</v>
      </c>
      <c r="C46" s="81" t="s">
        <v>96</v>
      </c>
      <c r="D46" s="82" t="s">
        <v>122</v>
      </c>
      <c r="E46" s="82" t="s">
        <v>97</v>
      </c>
      <c r="F46" s="66">
        <f t="shared" si="0"/>
        <v>6</v>
      </c>
      <c r="G46" s="66">
        <v>6</v>
      </c>
      <c r="H46" s="66">
        <v>0</v>
      </c>
      <c r="I46" s="66">
        <v>0</v>
      </c>
      <c r="J46" s="84">
        <v>0</v>
      </c>
    </row>
    <row r="47" spans="1:10" ht="19.5" customHeight="1">
      <c r="A47" s="81" t="s">
        <v>124</v>
      </c>
      <c r="B47" s="81" t="s">
        <v>115</v>
      </c>
      <c r="C47" s="81" t="s">
        <v>115</v>
      </c>
      <c r="D47" s="82" t="s">
        <v>122</v>
      </c>
      <c r="E47" s="82" t="s">
        <v>125</v>
      </c>
      <c r="F47" s="66">
        <f t="shared" si="0"/>
        <v>15</v>
      </c>
      <c r="G47" s="66">
        <v>0</v>
      </c>
      <c r="H47" s="66">
        <v>15</v>
      </c>
      <c r="I47" s="66">
        <v>0</v>
      </c>
      <c r="J47" s="84">
        <v>0</v>
      </c>
    </row>
    <row r="48" spans="1:10" ht="19.5" customHeight="1">
      <c r="A48" s="81" t="s">
        <v>98</v>
      </c>
      <c r="B48" s="81" t="s">
        <v>83</v>
      </c>
      <c r="C48" s="81" t="s">
        <v>83</v>
      </c>
      <c r="D48" s="82" t="s">
        <v>122</v>
      </c>
      <c r="E48" s="82" t="s">
        <v>100</v>
      </c>
      <c r="F48" s="66">
        <f t="shared" si="0"/>
        <v>16</v>
      </c>
      <c r="G48" s="66">
        <v>16</v>
      </c>
      <c r="H48" s="66">
        <v>0</v>
      </c>
      <c r="I48" s="66">
        <v>0</v>
      </c>
      <c r="J48" s="84">
        <v>0</v>
      </c>
    </row>
    <row r="49" spans="1:10" ht="19.5" customHeight="1">
      <c r="A49" s="81" t="s">
        <v>98</v>
      </c>
      <c r="B49" s="81" t="s">
        <v>83</v>
      </c>
      <c r="C49" s="81" t="s">
        <v>90</v>
      </c>
      <c r="D49" s="82" t="s">
        <v>122</v>
      </c>
      <c r="E49" s="82" t="s">
        <v>126</v>
      </c>
      <c r="F49" s="66">
        <f t="shared" si="0"/>
        <v>8</v>
      </c>
      <c r="G49" s="66">
        <v>8</v>
      </c>
      <c r="H49" s="66">
        <v>0</v>
      </c>
      <c r="I49" s="66">
        <v>0</v>
      </c>
      <c r="J49" s="84">
        <v>0</v>
      </c>
    </row>
    <row r="50" spans="1:10" ht="19.5" customHeight="1">
      <c r="A50" s="81" t="s">
        <v>101</v>
      </c>
      <c r="B50" s="81" t="s">
        <v>102</v>
      </c>
      <c r="C50" s="81" t="s">
        <v>87</v>
      </c>
      <c r="D50" s="82" t="s">
        <v>122</v>
      </c>
      <c r="E50" s="82" t="s">
        <v>118</v>
      </c>
      <c r="F50" s="66">
        <f t="shared" si="0"/>
        <v>12</v>
      </c>
      <c r="G50" s="66">
        <v>12</v>
      </c>
      <c r="H50" s="66">
        <v>0</v>
      </c>
      <c r="I50" s="66">
        <v>0</v>
      </c>
      <c r="J50" s="84">
        <v>0</v>
      </c>
    </row>
    <row r="51" spans="1:10" ht="19.5" customHeight="1">
      <c r="A51" s="81" t="s">
        <v>105</v>
      </c>
      <c r="B51" s="81" t="s">
        <v>87</v>
      </c>
      <c r="C51" s="81" t="s">
        <v>84</v>
      </c>
      <c r="D51" s="82" t="s">
        <v>122</v>
      </c>
      <c r="E51" s="82" t="s">
        <v>106</v>
      </c>
      <c r="F51" s="66">
        <f t="shared" si="0"/>
        <v>12</v>
      </c>
      <c r="G51" s="66">
        <v>12</v>
      </c>
      <c r="H51" s="66">
        <v>0</v>
      </c>
      <c r="I51" s="66">
        <v>0</v>
      </c>
      <c r="J51" s="84">
        <v>0</v>
      </c>
    </row>
    <row r="52" spans="1:10" ht="19.5" customHeight="1">
      <c r="A52" s="81" t="s">
        <v>105</v>
      </c>
      <c r="B52" s="81" t="s">
        <v>87</v>
      </c>
      <c r="C52" s="81" t="s">
        <v>96</v>
      </c>
      <c r="D52" s="82" t="s">
        <v>122</v>
      </c>
      <c r="E52" s="82" t="s">
        <v>107</v>
      </c>
      <c r="F52" s="66">
        <f t="shared" si="0"/>
        <v>10.02</v>
      </c>
      <c r="G52" s="66">
        <v>10.02</v>
      </c>
      <c r="H52" s="66">
        <v>0</v>
      </c>
      <c r="I52" s="66">
        <v>0</v>
      </c>
      <c r="J52" s="84">
        <v>0</v>
      </c>
    </row>
    <row r="53" spans="1:10" ht="19.5" customHeight="1">
      <c r="A53" s="81" t="s">
        <v>36</v>
      </c>
      <c r="B53" s="81" t="s">
        <v>36</v>
      </c>
      <c r="C53" s="81" t="s">
        <v>36</v>
      </c>
      <c r="D53" s="82" t="s">
        <v>36</v>
      </c>
      <c r="E53" s="82" t="s">
        <v>127</v>
      </c>
      <c r="F53" s="66">
        <f t="shared" si="0"/>
        <v>713.77</v>
      </c>
      <c r="G53" s="66">
        <v>213.44</v>
      </c>
      <c r="H53" s="66">
        <v>500.33</v>
      </c>
      <c r="I53" s="66">
        <v>0</v>
      </c>
      <c r="J53" s="84">
        <v>0</v>
      </c>
    </row>
    <row r="54" spans="1:10" ht="19.5" customHeight="1">
      <c r="A54" s="81" t="s">
        <v>82</v>
      </c>
      <c r="B54" s="81" t="s">
        <v>83</v>
      </c>
      <c r="C54" s="81" t="s">
        <v>121</v>
      </c>
      <c r="D54" s="82" t="s">
        <v>128</v>
      </c>
      <c r="E54" s="82" t="s">
        <v>123</v>
      </c>
      <c r="F54" s="66">
        <f t="shared" si="0"/>
        <v>151.5</v>
      </c>
      <c r="G54" s="66">
        <v>151.5</v>
      </c>
      <c r="H54" s="66">
        <v>0</v>
      </c>
      <c r="I54" s="66">
        <v>0</v>
      </c>
      <c r="J54" s="84">
        <v>0</v>
      </c>
    </row>
    <row r="55" spans="1:10" ht="19.5" customHeight="1">
      <c r="A55" s="81" t="s">
        <v>82</v>
      </c>
      <c r="B55" s="81" t="s">
        <v>83</v>
      </c>
      <c r="C55" s="81" t="s">
        <v>115</v>
      </c>
      <c r="D55" s="82" t="s">
        <v>128</v>
      </c>
      <c r="E55" s="82" t="s">
        <v>116</v>
      </c>
      <c r="F55" s="66">
        <f t="shared" si="0"/>
        <v>500.33</v>
      </c>
      <c r="G55" s="66">
        <v>0</v>
      </c>
      <c r="H55" s="66">
        <v>500.33</v>
      </c>
      <c r="I55" s="66">
        <v>0</v>
      </c>
      <c r="J55" s="84">
        <v>0</v>
      </c>
    </row>
    <row r="56" spans="1:10" ht="19.5" customHeight="1">
      <c r="A56" s="81" t="s">
        <v>94</v>
      </c>
      <c r="B56" s="81" t="s">
        <v>95</v>
      </c>
      <c r="C56" s="81" t="s">
        <v>96</v>
      </c>
      <c r="D56" s="82" t="s">
        <v>128</v>
      </c>
      <c r="E56" s="82" t="s">
        <v>97</v>
      </c>
      <c r="F56" s="66">
        <f t="shared" si="0"/>
        <v>12</v>
      </c>
      <c r="G56" s="66">
        <v>12</v>
      </c>
      <c r="H56" s="66">
        <v>0</v>
      </c>
      <c r="I56" s="66">
        <v>0</v>
      </c>
      <c r="J56" s="84">
        <v>0</v>
      </c>
    </row>
    <row r="57" spans="1:10" ht="19.5" customHeight="1">
      <c r="A57" s="81" t="s">
        <v>98</v>
      </c>
      <c r="B57" s="81" t="s">
        <v>83</v>
      </c>
      <c r="C57" s="81" t="s">
        <v>83</v>
      </c>
      <c r="D57" s="82" t="s">
        <v>128</v>
      </c>
      <c r="E57" s="82" t="s">
        <v>100</v>
      </c>
      <c r="F57" s="66">
        <f t="shared" si="0"/>
        <v>15</v>
      </c>
      <c r="G57" s="66">
        <v>15</v>
      </c>
      <c r="H57" s="66">
        <v>0</v>
      </c>
      <c r="I57" s="66">
        <v>0</v>
      </c>
      <c r="J57" s="84">
        <v>0</v>
      </c>
    </row>
    <row r="58" spans="1:10" ht="19.5" customHeight="1">
      <c r="A58" s="81" t="s">
        <v>98</v>
      </c>
      <c r="B58" s="81" t="s">
        <v>83</v>
      </c>
      <c r="C58" s="81" t="s">
        <v>90</v>
      </c>
      <c r="D58" s="82" t="s">
        <v>128</v>
      </c>
      <c r="E58" s="82" t="s">
        <v>126</v>
      </c>
      <c r="F58" s="66">
        <f t="shared" si="0"/>
        <v>6.5</v>
      </c>
      <c r="G58" s="66">
        <v>6.5</v>
      </c>
      <c r="H58" s="66">
        <v>0</v>
      </c>
      <c r="I58" s="66">
        <v>0</v>
      </c>
      <c r="J58" s="84">
        <v>0</v>
      </c>
    </row>
    <row r="59" spans="1:10" ht="19.5" customHeight="1">
      <c r="A59" s="81" t="s">
        <v>101</v>
      </c>
      <c r="B59" s="81" t="s">
        <v>102</v>
      </c>
      <c r="C59" s="81" t="s">
        <v>87</v>
      </c>
      <c r="D59" s="82" t="s">
        <v>128</v>
      </c>
      <c r="E59" s="82" t="s">
        <v>118</v>
      </c>
      <c r="F59" s="66">
        <f t="shared" si="0"/>
        <v>10</v>
      </c>
      <c r="G59" s="66">
        <v>10</v>
      </c>
      <c r="H59" s="66">
        <v>0</v>
      </c>
      <c r="I59" s="66">
        <v>0</v>
      </c>
      <c r="J59" s="84">
        <v>0</v>
      </c>
    </row>
    <row r="60" spans="1:10" ht="19.5" customHeight="1">
      <c r="A60" s="81" t="s">
        <v>105</v>
      </c>
      <c r="B60" s="81" t="s">
        <v>87</v>
      </c>
      <c r="C60" s="81" t="s">
        <v>84</v>
      </c>
      <c r="D60" s="82" t="s">
        <v>128</v>
      </c>
      <c r="E60" s="82" t="s">
        <v>106</v>
      </c>
      <c r="F60" s="66">
        <f t="shared" si="0"/>
        <v>13</v>
      </c>
      <c r="G60" s="66">
        <v>13</v>
      </c>
      <c r="H60" s="66">
        <v>0</v>
      </c>
      <c r="I60" s="66">
        <v>0</v>
      </c>
      <c r="J60" s="84">
        <v>0</v>
      </c>
    </row>
    <row r="61" spans="1:10" ht="19.5" customHeight="1">
      <c r="A61" s="81" t="s">
        <v>105</v>
      </c>
      <c r="B61" s="81" t="s">
        <v>87</v>
      </c>
      <c r="C61" s="81" t="s">
        <v>96</v>
      </c>
      <c r="D61" s="82" t="s">
        <v>128</v>
      </c>
      <c r="E61" s="82" t="s">
        <v>107</v>
      </c>
      <c r="F61" s="66">
        <f t="shared" si="0"/>
        <v>5.44</v>
      </c>
      <c r="G61" s="66">
        <v>5.44</v>
      </c>
      <c r="H61" s="66">
        <v>0</v>
      </c>
      <c r="I61" s="66">
        <v>0</v>
      </c>
      <c r="J61" s="84">
        <v>0</v>
      </c>
    </row>
    <row r="62" spans="1:10" ht="19.5" customHeight="1">
      <c r="A62" s="81" t="s">
        <v>36</v>
      </c>
      <c r="B62" s="81" t="s">
        <v>36</v>
      </c>
      <c r="C62" s="81" t="s">
        <v>36</v>
      </c>
      <c r="D62" s="82" t="s">
        <v>36</v>
      </c>
      <c r="E62" s="82" t="s">
        <v>129</v>
      </c>
      <c r="F62" s="66">
        <f t="shared" si="0"/>
        <v>439</v>
      </c>
      <c r="G62" s="66">
        <v>243.4</v>
      </c>
      <c r="H62" s="66">
        <v>195.6</v>
      </c>
      <c r="I62" s="66">
        <v>0</v>
      </c>
      <c r="J62" s="84">
        <v>0</v>
      </c>
    </row>
    <row r="63" spans="1:10" ht="19.5" customHeight="1">
      <c r="A63" s="81" t="s">
        <v>82</v>
      </c>
      <c r="B63" s="81" t="s">
        <v>83</v>
      </c>
      <c r="C63" s="81" t="s">
        <v>121</v>
      </c>
      <c r="D63" s="82" t="s">
        <v>130</v>
      </c>
      <c r="E63" s="82" t="s">
        <v>123</v>
      </c>
      <c r="F63" s="66">
        <f t="shared" si="0"/>
        <v>166.8</v>
      </c>
      <c r="G63" s="66">
        <v>166.8</v>
      </c>
      <c r="H63" s="66">
        <v>0</v>
      </c>
      <c r="I63" s="66">
        <v>0</v>
      </c>
      <c r="J63" s="84">
        <v>0</v>
      </c>
    </row>
    <row r="64" spans="1:10" ht="19.5" customHeight="1">
      <c r="A64" s="81" t="s">
        <v>82</v>
      </c>
      <c r="B64" s="81" t="s">
        <v>83</v>
      </c>
      <c r="C64" s="81" t="s">
        <v>115</v>
      </c>
      <c r="D64" s="82" t="s">
        <v>130</v>
      </c>
      <c r="E64" s="82" t="s">
        <v>116</v>
      </c>
      <c r="F64" s="66">
        <f t="shared" si="0"/>
        <v>195.6</v>
      </c>
      <c r="G64" s="66">
        <v>0</v>
      </c>
      <c r="H64" s="66">
        <v>195.6</v>
      </c>
      <c r="I64" s="66">
        <v>0</v>
      </c>
      <c r="J64" s="84">
        <v>0</v>
      </c>
    </row>
    <row r="65" spans="1:10" ht="19.5" customHeight="1">
      <c r="A65" s="81" t="s">
        <v>94</v>
      </c>
      <c r="B65" s="81" t="s">
        <v>95</v>
      </c>
      <c r="C65" s="81" t="s">
        <v>96</v>
      </c>
      <c r="D65" s="82" t="s">
        <v>130</v>
      </c>
      <c r="E65" s="82" t="s">
        <v>97</v>
      </c>
      <c r="F65" s="66">
        <f t="shared" si="0"/>
        <v>19</v>
      </c>
      <c r="G65" s="66">
        <v>19</v>
      </c>
      <c r="H65" s="66">
        <v>0</v>
      </c>
      <c r="I65" s="66">
        <v>0</v>
      </c>
      <c r="J65" s="84">
        <v>0</v>
      </c>
    </row>
    <row r="66" spans="1:10" ht="19.5" customHeight="1">
      <c r="A66" s="81" t="s">
        <v>98</v>
      </c>
      <c r="B66" s="81" t="s">
        <v>83</v>
      </c>
      <c r="C66" s="81" t="s">
        <v>83</v>
      </c>
      <c r="D66" s="82" t="s">
        <v>130</v>
      </c>
      <c r="E66" s="82" t="s">
        <v>100</v>
      </c>
      <c r="F66" s="66">
        <f t="shared" si="0"/>
        <v>14.5</v>
      </c>
      <c r="G66" s="66">
        <v>14.5</v>
      </c>
      <c r="H66" s="66">
        <v>0</v>
      </c>
      <c r="I66" s="66">
        <v>0</v>
      </c>
      <c r="J66" s="84">
        <v>0</v>
      </c>
    </row>
    <row r="67" spans="1:10" ht="19.5" customHeight="1">
      <c r="A67" s="81" t="s">
        <v>98</v>
      </c>
      <c r="B67" s="81" t="s">
        <v>83</v>
      </c>
      <c r="C67" s="81" t="s">
        <v>90</v>
      </c>
      <c r="D67" s="82" t="s">
        <v>130</v>
      </c>
      <c r="E67" s="82" t="s">
        <v>126</v>
      </c>
      <c r="F67" s="66">
        <f t="shared" si="0"/>
        <v>7.2</v>
      </c>
      <c r="G67" s="66">
        <v>7.2</v>
      </c>
      <c r="H67" s="66">
        <v>0</v>
      </c>
      <c r="I67" s="66">
        <v>0</v>
      </c>
      <c r="J67" s="84">
        <v>0</v>
      </c>
    </row>
    <row r="68" spans="1:10" ht="19.5" customHeight="1">
      <c r="A68" s="81" t="s">
        <v>101</v>
      </c>
      <c r="B68" s="81" t="s">
        <v>102</v>
      </c>
      <c r="C68" s="81" t="s">
        <v>87</v>
      </c>
      <c r="D68" s="82" t="s">
        <v>130</v>
      </c>
      <c r="E68" s="82" t="s">
        <v>118</v>
      </c>
      <c r="F68" s="66">
        <f t="shared" si="0"/>
        <v>10</v>
      </c>
      <c r="G68" s="66">
        <v>10</v>
      </c>
      <c r="H68" s="66">
        <v>0</v>
      </c>
      <c r="I68" s="66">
        <v>0</v>
      </c>
      <c r="J68" s="84">
        <v>0</v>
      </c>
    </row>
    <row r="69" spans="1:10" ht="19.5" customHeight="1">
      <c r="A69" s="81" t="s">
        <v>105</v>
      </c>
      <c r="B69" s="81" t="s">
        <v>87</v>
      </c>
      <c r="C69" s="81" t="s">
        <v>84</v>
      </c>
      <c r="D69" s="82" t="s">
        <v>130</v>
      </c>
      <c r="E69" s="82" t="s">
        <v>106</v>
      </c>
      <c r="F69" s="66">
        <f t="shared" si="0"/>
        <v>13</v>
      </c>
      <c r="G69" s="66">
        <v>13</v>
      </c>
      <c r="H69" s="66">
        <v>0</v>
      </c>
      <c r="I69" s="66">
        <v>0</v>
      </c>
      <c r="J69" s="84">
        <v>0</v>
      </c>
    </row>
    <row r="70" spans="1:10" ht="19.5" customHeight="1">
      <c r="A70" s="81" t="s">
        <v>105</v>
      </c>
      <c r="B70" s="81" t="s">
        <v>87</v>
      </c>
      <c r="C70" s="81" t="s">
        <v>96</v>
      </c>
      <c r="D70" s="82" t="s">
        <v>130</v>
      </c>
      <c r="E70" s="82" t="s">
        <v>107</v>
      </c>
      <c r="F70" s="66">
        <f t="shared" si="0"/>
        <v>12.9</v>
      </c>
      <c r="G70" s="66">
        <v>12.9</v>
      </c>
      <c r="H70" s="66">
        <v>0</v>
      </c>
      <c r="I70" s="66">
        <v>0</v>
      </c>
      <c r="J70" s="8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0"/>
  <sheetViews>
    <sheetView showGridLines="0" showZeros="0" zoomScalePageLayoutView="0" workbookViewId="0" topLeftCell="A1">
      <selection activeCell="B7" sqref="B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7"/>
      <c r="B1" s="47"/>
      <c r="C1" s="47"/>
      <c r="D1" s="47"/>
      <c r="E1" s="47"/>
      <c r="F1" s="47"/>
      <c r="G1" s="47"/>
      <c r="H1" s="7" t="s">
        <v>138</v>
      </c>
    </row>
    <row r="2" spans="1:8" ht="20.25" customHeight="1">
      <c r="A2" s="116" t="s">
        <v>437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48" t="s">
        <v>0</v>
      </c>
      <c r="B3" s="49"/>
      <c r="C3" s="17"/>
      <c r="D3" s="17"/>
      <c r="E3" s="17"/>
      <c r="F3" s="17"/>
      <c r="G3" s="17"/>
      <c r="H3" s="7" t="s">
        <v>3</v>
      </c>
    </row>
    <row r="4" spans="1:8" ht="24" customHeight="1">
      <c r="A4" s="117" t="s">
        <v>4</v>
      </c>
      <c r="B4" s="118"/>
      <c r="C4" s="117" t="s">
        <v>5</v>
      </c>
      <c r="D4" s="139"/>
      <c r="E4" s="139"/>
      <c r="F4" s="139"/>
      <c r="G4" s="139"/>
      <c r="H4" s="118"/>
    </row>
    <row r="5" spans="1:8" ht="24" customHeight="1">
      <c r="A5" s="50" t="s">
        <v>6</v>
      </c>
      <c r="B5" s="51" t="s">
        <v>7</v>
      </c>
      <c r="C5" s="50" t="s">
        <v>6</v>
      </c>
      <c r="D5" s="50" t="s">
        <v>57</v>
      </c>
      <c r="E5" s="51" t="s">
        <v>139</v>
      </c>
      <c r="F5" s="52" t="s">
        <v>140</v>
      </c>
      <c r="G5" s="51" t="s">
        <v>141</v>
      </c>
      <c r="H5" s="52" t="s">
        <v>142</v>
      </c>
    </row>
    <row r="6" spans="1:8" ht="24" customHeight="1">
      <c r="A6" s="53" t="s">
        <v>143</v>
      </c>
      <c r="B6" s="54">
        <f>SUM(B7:B9)</f>
        <v>9830.44</v>
      </c>
      <c r="C6" s="55" t="s">
        <v>144</v>
      </c>
      <c r="D6" s="54">
        <f aca="true" t="shared" si="0" ref="D6:D36">SUM(E6:H6)</f>
        <v>10245.109999999999</v>
      </c>
      <c r="E6" s="56">
        <f>SUM(E7:E36)</f>
        <v>10245.109999999999</v>
      </c>
      <c r="F6" s="57">
        <f>SUM(F7:F36)</f>
        <v>0</v>
      </c>
      <c r="G6" s="57">
        <f>SUM(G7:G36)</f>
        <v>0</v>
      </c>
      <c r="H6" s="57">
        <f>SUM(H7:H36)</f>
        <v>0</v>
      </c>
    </row>
    <row r="7" spans="1:8" ht="24" customHeight="1">
      <c r="A7" s="53" t="s">
        <v>145</v>
      </c>
      <c r="B7" s="54">
        <v>9830.44</v>
      </c>
      <c r="C7" s="55" t="s">
        <v>146</v>
      </c>
      <c r="D7" s="54">
        <f t="shared" si="0"/>
        <v>8729.93</v>
      </c>
      <c r="E7" s="56">
        <v>8729.93</v>
      </c>
      <c r="F7" s="58">
        <v>0</v>
      </c>
      <c r="G7" s="58">
        <v>0</v>
      </c>
      <c r="H7" s="59">
        <v>0</v>
      </c>
    </row>
    <row r="8" spans="1:8" ht="24" customHeight="1">
      <c r="A8" s="53" t="s">
        <v>147</v>
      </c>
      <c r="B8" s="54">
        <v>0</v>
      </c>
      <c r="C8" s="55" t="s">
        <v>148</v>
      </c>
      <c r="D8" s="54">
        <f t="shared" si="0"/>
        <v>0</v>
      </c>
      <c r="E8" s="56">
        <v>0</v>
      </c>
      <c r="F8" s="56">
        <v>0</v>
      </c>
      <c r="G8" s="56">
        <v>0</v>
      </c>
      <c r="H8" s="54">
        <v>0</v>
      </c>
    </row>
    <row r="9" spans="1:8" ht="24" customHeight="1">
      <c r="A9" s="53" t="s">
        <v>149</v>
      </c>
      <c r="B9" s="54">
        <v>0</v>
      </c>
      <c r="C9" s="55" t="s">
        <v>150</v>
      </c>
      <c r="D9" s="54">
        <f t="shared" si="0"/>
        <v>0</v>
      </c>
      <c r="E9" s="56">
        <v>0</v>
      </c>
      <c r="F9" s="56">
        <v>0</v>
      </c>
      <c r="G9" s="56">
        <v>0</v>
      </c>
      <c r="H9" s="54">
        <v>0</v>
      </c>
    </row>
    <row r="10" spans="1:8" ht="24" customHeight="1">
      <c r="A10" s="53" t="s">
        <v>151</v>
      </c>
      <c r="B10" s="54">
        <f>SUM(B11:B14)</f>
        <v>414.67</v>
      </c>
      <c r="C10" s="55" t="s">
        <v>152</v>
      </c>
      <c r="D10" s="54">
        <f t="shared" si="0"/>
        <v>0</v>
      </c>
      <c r="E10" s="56">
        <v>0</v>
      </c>
      <c r="F10" s="56">
        <v>0</v>
      </c>
      <c r="G10" s="56">
        <v>0</v>
      </c>
      <c r="H10" s="54">
        <v>0</v>
      </c>
    </row>
    <row r="11" spans="1:8" ht="24" customHeight="1">
      <c r="A11" s="53" t="s">
        <v>145</v>
      </c>
      <c r="B11" s="54">
        <v>414.67</v>
      </c>
      <c r="C11" s="55" t="s">
        <v>153</v>
      </c>
      <c r="D11" s="54">
        <f t="shared" si="0"/>
        <v>413</v>
      </c>
      <c r="E11" s="56">
        <v>413</v>
      </c>
      <c r="F11" s="56">
        <v>0</v>
      </c>
      <c r="G11" s="56">
        <v>0</v>
      </c>
      <c r="H11" s="54">
        <v>0</v>
      </c>
    </row>
    <row r="12" spans="1:8" ht="24" customHeight="1">
      <c r="A12" s="53" t="s">
        <v>147</v>
      </c>
      <c r="B12" s="54">
        <v>0</v>
      </c>
      <c r="C12" s="55" t="s">
        <v>154</v>
      </c>
      <c r="D12" s="54">
        <f t="shared" si="0"/>
        <v>15</v>
      </c>
      <c r="E12" s="56">
        <v>15</v>
      </c>
      <c r="F12" s="56">
        <v>0</v>
      </c>
      <c r="G12" s="56">
        <v>0</v>
      </c>
      <c r="H12" s="54">
        <v>0</v>
      </c>
    </row>
    <row r="13" spans="1:8" ht="24" customHeight="1">
      <c r="A13" s="53" t="s">
        <v>149</v>
      </c>
      <c r="B13" s="54">
        <v>0</v>
      </c>
      <c r="C13" s="55" t="s">
        <v>155</v>
      </c>
      <c r="D13" s="54">
        <f t="shared" si="0"/>
        <v>0</v>
      </c>
      <c r="E13" s="56">
        <v>0</v>
      </c>
      <c r="F13" s="56">
        <v>0</v>
      </c>
      <c r="G13" s="56">
        <v>0</v>
      </c>
      <c r="H13" s="54">
        <v>0</v>
      </c>
    </row>
    <row r="14" spans="1:8" ht="24" customHeight="1">
      <c r="A14" s="53" t="s">
        <v>156</v>
      </c>
      <c r="B14" s="54">
        <v>0</v>
      </c>
      <c r="C14" s="55" t="s">
        <v>157</v>
      </c>
      <c r="D14" s="54">
        <f t="shared" si="0"/>
        <v>386.4</v>
      </c>
      <c r="E14" s="56">
        <v>386.4</v>
      </c>
      <c r="F14" s="56">
        <v>0</v>
      </c>
      <c r="G14" s="56">
        <v>0</v>
      </c>
      <c r="H14" s="54">
        <v>0</v>
      </c>
    </row>
    <row r="15" spans="1:8" ht="24" customHeight="1">
      <c r="A15" s="60"/>
      <c r="B15" s="54"/>
      <c r="C15" s="61" t="s">
        <v>158</v>
      </c>
      <c r="D15" s="54">
        <f t="shared" si="0"/>
        <v>0</v>
      </c>
      <c r="E15" s="56">
        <v>0</v>
      </c>
      <c r="F15" s="56">
        <v>0</v>
      </c>
      <c r="G15" s="56">
        <v>0</v>
      </c>
      <c r="H15" s="54">
        <v>0</v>
      </c>
    </row>
    <row r="16" spans="1:8" ht="24" customHeight="1">
      <c r="A16" s="60"/>
      <c r="B16" s="54"/>
      <c r="C16" s="61" t="s">
        <v>159</v>
      </c>
      <c r="D16" s="54">
        <f t="shared" si="0"/>
        <v>274.97</v>
      </c>
      <c r="E16" s="56">
        <v>274.97</v>
      </c>
      <c r="F16" s="56">
        <v>0</v>
      </c>
      <c r="G16" s="56">
        <v>0</v>
      </c>
      <c r="H16" s="54">
        <v>0</v>
      </c>
    </row>
    <row r="17" spans="1:8" ht="24" customHeight="1">
      <c r="A17" s="60"/>
      <c r="B17" s="54"/>
      <c r="C17" s="61" t="s">
        <v>160</v>
      </c>
      <c r="D17" s="54">
        <f t="shared" si="0"/>
        <v>0</v>
      </c>
      <c r="E17" s="56">
        <v>0</v>
      </c>
      <c r="F17" s="56">
        <v>0</v>
      </c>
      <c r="G17" s="56">
        <v>0</v>
      </c>
      <c r="H17" s="54">
        <v>0</v>
      </c>
    </row>
    <row r="18" spans="1:8" ht="24" customHeight="1">
      <c r="A18" s="60"/>
      <c r="B18" s="54"/>
      <c r="C18" s="61" t="s">
        <v>161</v>
      </c>
      <c r="D18" s="54">
        <f t="shared" si="0"/>
        <v>0</v>
      </c>
      <c r="E18" s="56">
        <v>0</v>
      </c>
      <c r="F18" s="56">
        <v>0</v>
      </c>
      <c r="G18" s="56">
        <v>0</v>
      </c>
      <c r="H18" s="54">
        <v>0</v>
      </c>
    </row>
    <row r="19" spans="1:8" ht="24" customHeight="1">
      <c r="A19" s="60"/>
      <c r="B19" s="54"/>
      <c r="C19" s="61" t="s">
        <v>162</v>
      </c>
      <c r="D19" s="54">
        <f t="shared" si="0"/>
        <v>0</v>
      </c>
      <c r="E19" s="56">
        <v>0</v>
      </c>
      <c r="F19" s="56">
        <v>0</v>
      </c>
      <c r="G19" s="56">
        <v>0</v>
      </c>
      <c r="H19" s="54">
        <v>0</v>
      </c>
    </row>
    <row r="20" spans="1:8" ht="24" customHeight="1">
      <c r="A20" s="60"/>
      <c r="B20" s="54"/>
      <c r="C20" s="61" t="s">
        <v>163</v>
      </c>
      <c r="D20" s="54">
        <f t="shared" si="0"/>
        <v>0</v>
      </c>
      <c r="E20" s="56">
        <v>0</v>
      </c>
      <c r="F20" s="56">
        <v>0</v>
      </c>
      <c r="G20" s="56">
        <v>0</v>
      </c>
      <c r="H20" s="54">
        <v>0</v>
      </c>
    </row>
    <row r="21" spans="1:8" ht="24" customHeight="1">
      <c r="A21" s="60"/>
      <c r="B21" s="54"/>
      <c r="C21" s="61" t="s">
        <v>164</v>
      </c>
      <c r="D21" s="54">
        <f t="shared" si="0"/>
        <v>0</v>
      </c>
      <c r="E21" s="56">
        <v>0</v>
      </c>
      <c r="F21" s="56">
        <v>0</v>
      </c>
      <c r="G21" s="56">
        <v>0</v>
      </c>
      <c r="H21" s="54">
        <v>0</v>
      </c>
    </row>
    <row r="22" spans="1:8" ht="24" customHeight="1">
      <c r="A22" s="60"/>
      <c r="B22" s="54"/>
      <c r="C22" s="61" t="s">
        <v>165</v>
      </c>
      <c r="D22" s="54">
        <f t="shared" si="0"/>
        <v>0</v>
      </c>
      <c r="E22" s="56">
        <v>0</v>
      </c>
      <c r="F22" s="56">
        <v>0</v>
      </c>
      <c r="G22" s="56">
        <v>0</v>
      </c>
      <c r="H22" s="54">
        <v>0</v>
      </c>
    </row>
    <row r="23" spans="1:8" ht="24" customHeight="1">
      <c r="A23" s="60"/>
      <c r="B23" s="54"/>
      <c r="C23" s="61" t="s">
        <v>166</v>
      </c>
      <c r="D23" s="54">
        <f t="shared" si="0"/>
        <v>0</v>
      </c>
      <c r="E23" s="56">
        <v>0</v>
      </c>
      <c r="F23" s="56">
        <v>0</v>
      </c>
      <c r="G23" s="56">
        <v>0</v>
      </c>
      <c r="H23" s="54">
        <v>0</v>
      </c>
    </row>
    <row r="24" spans="1:8" ht="24" customHeight="1">
      <c r="A24" s="60"/>
      <c r="B24" s="54"/>
      <c r="C24" s="62" t="s">
        <v>167</v>
      </c>
      <c r="D24" s="54">
        <f t="shared" si="0"/>
        <v>0</v>
      </c>
      <c r="E24" s="56">
        <v>0</v>
      </c>
      <c r="F24" s="56">
        <v>0</v>
      </c>
      <c r="G24" s="56">
        <v>0</v>
      </c>
      <c r="H24" s="54">
        <v>0</v>
      </c>
    </row>
    <row r="25" spans="1:8" ht="24" customHeight="1">
      <c r="A25" s="63"/>
      <c r="B25" s="57"/>
      <c r="C25" s="64" t="s">
        <v>168</v>
      </c>
      <c r="D25" s="57">
        <f t="shared" si="0"/>
        <v>0</v>
      </c>
      <c r="E25" s="57">
        <v>0</v>
      </c>
      <c r="F25" s="57">
        <v>0</v>
      </c>
      <c r="G25" s="57">
        <v>0</v>
      </c>
      <c r="H25" s="57">
        <v>0</v>
      </c>
    </row>
    <row r="26" spans="1:8" ht="24" customHeight="1">
      <c r="A26" s="53"/>
      <c r="B26" s="57"/>
      <c r="C26" s="64" t="s">
        <v>169</v>
      </c>
      <c r="D26" s="57">
        <f t="shared" si="0"/>
        <v>425.81</v>
      </c>
      <c r="E26" s="57">
        <v>425.81</v>
      </c>
      <c r="F26" s="57">
        <v>0</v>
      </c>
      <c r="G26" s="57">
        <v>0</v>
      </c>
      <c r="H26" s="57">
        <v>0</v>
      </c>
    </row>
    <row r="27" spans="1:8" ht="24" customHeight="1">
      <c r="A27" s="53"/>
      <c r="B27" s="57"/>
      <c r="C27" s="64" t="s">
        <v>170</v>
      </c>
      <c r="D27" s="57">
        <f t="shared" si="0"/>
        <v>0</v>
      </c>
      <c r="E27" s="57">
        <v>0</v>
      </c>
      <c r="F27" s="57">
        <v>0</v>
      </c>
      <c r="G27" s="57">
        <v>0</v>
      </c>
      <c r="H27" s="57">
        <v>0</v>
      </c>
    </row>
    <row r="28" spans="1:8" ht="24" customHeight="1">
      <c r="A28" s="53"/>
      <c r="B28" s="57"/>
      <c r="C28" s="64" t="s">
        <v>171</v>
      </c>
      <c r="D28" s="57">
        <f t="shared" si="0"/>
        <v>0</v>
      </c>
      <c r="E28" s="57">
        <v>0</v>
      </c>
      <c r="F28" s="57">
        <v>0</v>
      </c>
      <c r="G28" s="57">
        <v>0</v>
      </c>
      <c r="H28" s="57">
        <v>0</v>
      </c>
    </row>
    <row r="29" spans="1:8" ht="24" customHeight="1">
      <c r="A29" s="53"/>
      <c r="B29" s="57"/>
      <c r="C29" s="64" t="s">
        <v>172</v>
      </c>
      <c r="D29" s="57">
        <f t="shared" si="0"/>
        <v>0</v>
      </c>
      <c r="E29" s="57">
        <v>0</v>
      </c>
      <c r="F29" s="57">
        <v>0</v>
      </c>
      <c r="G29" s="57">
        <v>0</v>
      </c>
      <c r="H29" s="57">
        <v>0</v>
      </c>
    </row>
    <row r="30" spans="1:8" ht="24" customHeight="1">
      <c r="A30" s="65"/>
      <c r="B30" s="66"/>
      <c r="C30" s="67" t="s">
        <v>173</v>
      </c>
      <c r="D30" s="59">
        <f t="shared" si="0"/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24" customHeight="1">
      <c r="A31" s="69"/>
      <c r="B31" s="56"/>
      <c r="C31" s="70" t="s">
        <v>174</v>
      </c>
      <c r="D31" s="54">
        <f t="shared" si="0"/>
        <v>0</v>
      </c>
      <c r="E31" s="71">
        <v>0</v>
      </c>
      <c r="F31" s="71">
        <v>0</v>
      </c>
      <c r="G31" s="71">
        <v>0</v>
      </c>
      <c r="H31" s="71">
        <v>0</v>
      </c>
    </row>
    <row r="32" spans="1:8" ht="24" customHeight="1">
      <c r="A32" s="72"/>
      <c r="B32" s="57"/>
      <c r="C32" s="73" t="s">
        <v>175</v>
      </c>
      <c r="D32" s="57">
        <f t="shared" si="0"/>
        <v>0</v>
      </c>
      <c r="E32" s="57">
        <v>0</v>
      </c>
      <c r="F32" s="57">
        <v>0</v>
      </c>
      <c r="G32" s="57">
        <v>0</v>
      </c>
      <c r="H32" s="57">
        <v>0</v>
      </c>
    </row>
    <row r="33" spans="1:8" ht="24" customHeight="1">
      <c r="A33" s="72"/>
      <c r="B33" s="57"/>
      <c r="C33" s="73" t="s">
        <v>176</v>
      </c>
      <c r="D33" s="57">
        <f t="shared" si="0"/>
        <v>0</v>
      </c>
      <c r="E33" s="57">
        <v>0</v>
      </c>
      <c r="F33" s="57">
        <v>0</v>
      </c>
      <c r="G33" s="57">
        <v>0</v>
      </c>
      <c r="H33" s="57">
        <v>0</v>
      </c>
    </row>
    <row r="34" spans="1:8" ht="24" customHeight="1">
      <c r="A34" s="72"/>
      <c r="B34" s="57"/>
      <c r="C34" s="73" t="s">
        <v>177</v>
      </c>
      <c r="D34" s="57">
        <f t="shared" si="0"/>
        <v>0</v>
      </c>
      <c r="E34" s="57">
        <v>0</v>
      </c>
      <c r="F34" s="57">
        <v>0</v>
      </c>
      <c r="G34" s="57">
        <v>0</v>
      </c>
      <c r="H34" s="57">
        <v>0</v>
      </c>
    </row>
    <row r="35" spans="1:8" ht="24" customHeight="1">
      <c r="A35" s="72"/>
      <c r="B35" s="57"/>
      <c r="C35" s="73" t="s">
        <v>178</v>
      </c>
      <c r="D35" s="57">
        <f t="shared" si="0"/>
        <v>0</v>
      </c>
      <c r="E35" s="57">
        <v>0</v>
      </c>
      <c r="F35" s="57">
        <v>0</v>
      </c>
      <c r="G35" s="57">
        <v>0</v>
      </c>
      <c r="H35" s="57">
        <v>0</v>
      </c>
    </row>
    <row r="36" spans="1:8" ht="24" customHeight="1">
      <c r="A36" s="72"/>
      <c r="B36" s="57"/>
      <c r="C36" s="73" t="s">
        <v>179</v>
      </c>
      <c r="D36" s="57">
        <f t="shared" si="0"/>
        <v>0</v>
      </c>
      <c r="E36" s="57">
        <v>0</v>
      </c>
      <c r="F36" s="57">
        <v>0</v>
      </c>
      <c r="G36" s="57">
        <v>0</v>
      </c>
      <c r="H36" s="57">
        <v>0</v>
      </c>
    </row>
    <row r="37" spans="1:8" ht="24" customHeight="1">
      <c r="A37" s="74"/>
      <c r="B37" s="75"/>
      <c r="C37" s="74"/>
      <c r="D37" s="75"/>
      <c r="E37" s="57"/>
      <c r="F37" s="57"/>
      <c r="G37" s="57" t="s">
        <v>36</v>
      </c>
      <c r="H37" s="57"/>
    </row>
    <row r="38" spans="1:8" ht="24" customHeight="1">
      <c r="A38" s="72"/>
      <c r="B38" s="57"/>
      <c r="C38" s="72" t="s">
        <v>180</v>
      </c>
      <c r="D38" s="57">
        <f>SUM(E38:H38)</f>
        <v>0</v>
      </c>
      <c r="E38" s="57">
        <f>SUM(B7,B11)-SUM(E6)</f>
        <v>0</v>
      </c>
      <c r="F38" s="57">
        <f>SUM(B8,B12)-SUM(F6)</f>
        <v>0</v>
      </c>
      <c r="G38" s="57">
        <f>SUM(B9,B13)-SUM(G6)</f>
        <v>0</v>
      </c>
      <c r="H38" s="57">
        <f>SUM(B14)-SUM(H6)</f>
        <v>0</v>
      </c>
    </row>
    <row r="39" spans="1:8" ht="24" customHeight="1">
      <c r="A39" s="72"/>
      <c r="B39" s="76"/>
      <c r="C39" s="72"/>
      <c r="D39" s="75"/>
      <c r="E39" s="57"/>
      <c r="F39" s="57"/>
      <c r="G39" s="57"/>
      <c r="H39" s="57"/>
    </row>
    <row r="40" spans="1:8" ht="24" customHeight="1">
      <c r="A40" s="74" t="s">
        <v>52</v>
      </c>
      <c r="B40" s="76">
        <f>SUM(B6,B10)</f>
        <v>10245.11</v>
      </c>
      <c r="C40" s="74" t="s">
        <v>53</v>
      </c>
      <c r="D40" s="75">
        <f>SUM(D7:D38)</f>
        <v>10245.109999999999</v>
      </c>
      <c r="E40" s="75">
        <f>SUM(E7:E38)</f>
        <v>10245.109999999999</v>
      </c>
      <c r="F40" s="75">
        <f>SUM(F7:F38)</f>
        <v>0</v>
      </c>
      <c r="G40" s="75">
        <f>SUM(G7:G38)</f>
        <v>0</v>
      </c>
      <c r="H40" s="7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landscape" paperSize="9" scale="23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66"/>
  <sheetViews>
    <sheetView showGridLines="0" showZeros="0" zoomScalePageLayoutView="0" workbookViewId="0" topLeftCell="A52">
      <selection activeCell="A2" sqref="A2:AO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O1" s="3" t="s">
        <v>181</v>
      </c>
    </row>
    <row r="2" spans="1:41" ht="19.5" customHeight="1">
      <c r="A2" s="116" t="s">
        <v>438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3" spans="1:41" ht="19.5" customHeight="1">
      <c r="A3" s="4" t="s">
        <v>0</v>
      </c>
      <c r="B3" s="5"/>
      <c r="C3" s="5"/>
      <c r="D3" s="5"/>
      <c r="E3" s="41"/>
      <c r="F3" s="41"/>
      <c r="G3" s="41"/>
      <c r="H3" s="41"/>
      <c r="I3" s="41"/>
      <c r="J3" s="41"/>
      <c r="K3" s="41"/>
      <c r="L3" s="41"/>
      <c r="M3" s="41"/>
      <c r="N3" s="41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34"/>
      <c r="AJ3" s="34"/>
      <c r="AK3" s="34"/>
      <c r="AL3" s="34"/>
      <c r="AO3" s="7" t="s">
        <v>3</v>
      </c>
    </row>
    <row r="4" spans="1:41" ht="19.5" customHeight="1">
      <c r="A4" s="119" t="s">
        <v>56</v>
      </c>
      <c r="B4" s="120"/>
      <c r="C4" s="120"/>
      <c r="D4" s="121"/>
      <c r="E4" s="157" t="s">
        <v>182</v>
      </c>
      <c r="F4" s="150" t="s">
        <v>183</v>
      </c>
      <c r="G4" s="151"/>
      <c r="H4" s="151"/>
      <c r="I4" s="151"/>
      <c r="J4" s="151"/>
      <c r="K4" s="151"/>
      <c r="L4" s="151"/>
      <c r="M4" s="151"/>
      <c r="N4" s="151"/>
      <c r="O4" s="152"/>
      <c r="P4" s="150" t="s">
        <v>184</v>
      </c>
      <c r="Q4" s="151"/>
      <c r="R4" s="151"/>
      <c r="S4" s="151"/>
      <c r="T4" s="151"/>
      <c r="U4" s="151"/>
      <c r="V4" s="151"/>
      <c r="W4" s="151"/>
      <c r="X4" s="151"/>
      <c r="Y4" s="152"/>
      <c r="Z4" s="150" t="s">
        <v>185</v>
      </c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2"/>
    </row>
    <row r="5" spans="1:41" ht="19.5" customHeight="1">
      <c r="A5" s="153" t="s">
        <v>67</v>
      </c>
      <c r="B5" s="154"/>
      <c r="C5" s="126" t="s">
        <v>68</v>
      </c>
      <c r="D5" s="128" t="s">
        <v>137</v>
      </c>
      <c r="E5" s="158"/>
      <c r="F5" s="155" t="s">
        <v>57</v>
      </c>
      <c r="G5" s="147" t="s">
        <v>186</v>
      </c>
      <c r="H5" s="148"/>
      <c r="I5" s="149"/>
      <c r="J5" s="147" t="s">
        <v>187</v>
      </c>
      <c r="K5" s="148"/>
      <c r="L5" s="149"/>
      <c r="M5" s="147" t="s">
        <v>188</v>
      </c>
      <c r="N5" s="148"/>
      <c r="O5" s="149"/>
      <c r="P5" s="160" t="s">
        <v>57</v>
      </c>
      <c r="Q5" s="147" t="s">
        <v>186</v>
      </c>
      <c r="R5" s="148"/>
      <c r="S5" s="149"/>
      <c r="T5" s="147" t="s">
        <v>187</v>
      </c>
      <c r="U5" s="148"/>
      <c r="V5" s="149"/>
      <c r="W5" s="147" t="s">
        <v>188</v>
      </c>
      <c r="X5" s="148"/>
      <c r="Y5" s="149"/>
      <c r="Z5" s="155" t="s">
        <v>57</v>
      </c>
      <c r="AA5" s="147" t="s">
        <v>186</v>
      </c>
      <c r="AB5" s="148"/>
      <c r="AC5" s="149"/>
      <c r="AD5" s="147" t="s">
        <v>187</v>
      </c>
      <c r="AE5" s="148"/>
      <c r="AF5" s="149"/>
      <c r="AG5" s="147" t="s">
        <v>188</v>
      </c>
      <c r="AH5" s="148"/>
      <c r="AI5" s="149"/>
      <c r="AJ5" s="147" t="s">
        <v>189</v>
      </c>
      <c r="AK5" s="148"/>
      <c r="AL5" s="149"/>
      <c r="AM5" s="147" t="s">
        <v>142</v>
      </c>
      <c r="AN5" s="148"/>
      <c r="AO5" s="149"/>
    </row>
    <row r="6" spans="1:41" ht="29.25" customHeight="1">
      <c r="A6" s="42" t="s">
        <v>77</v>
      </c>
      <c r="B6" s="42" t="s">
        <v>78</v>
      </c>
      <c r="C6" s="127"/>
      <c r="D6" s="127"/>
      <c r="E6" s="159"/>
      <c r="F6" s="156"/>
      <c r="G6" s="23" t="s">
        <v>72</v>
      </c>
      <c r="H6" s="43" t="s">
        <v>133</v>
      </c>
      <c r="I6" s="43" t="s">
        <v>134</v>
      </c>
      <c r="J6" s="23" t="s">
        <v>72</v>
      </c>
      <c r="K6" s="43" t="s">
        <v>133</v>
      </c>
      <c r="L6" s="43" t="s">
        <v>134</v>
      </c>
      <c r="M6" s="23" t="s">
        <v>72</v>
      </c>
      <c r="N6" s="43" t="s">
        <v>133</v>
      </c>
      <c r="O6" s="25" t="s">
        <v>134</v>
      </c>
      <c r="P6" s="156"/>
      <c r="Q6" s="46" t="s">
        <v>72</v>
      </c>
      <c r="R6" s="13" t="s">
        <v>133</v>
      </c>
      <c r="S6" s="13" t="s">
        <v>134</v>
      </c>
      <c r="T6" s="46" t="s">
        <v>72</v>
      </c>
      <c r="U6" s="13" t="s">
        <v>133</v>
      </c>
      <c r="V6" s="12" t="s">
        <v>134</v>
      </c>
      <c r="W6" s="8" t="s">
        <v>72</v>
      </c>
      <c r="X6" s="46" t="s">
        <v>133</v>
      </c>
      <c r="Y6" s="13" t="s">
        <v>134</v>
      </c>
      <c r="Z6" s="156"/>
      <c r="AA6" s="23" t="s">
        <v>72</v>
      </c>
      <c r="AB6" s="42" t="s">
        <v>133</v>
      </c>
      <c r="AC6" s="42" t="s">
        <v>134</v>
      </c>
      <c r="AD6" s="23" t="s">
        <v>72</v>
      </c>
      <c r="AE6" s="42" t="s">
        <v>133</v>
      </c>
      <c r="AF6" s="42" t="s">
        <v>134</v>
      </c>
      <c r="AG6" s="23" t="s">
        <v>72</v>
      </c>
      <c r="AH6" s="43" t="s">
        <v>133</v>
      </c>
      <c r="AI6" s="43" t="s">
        <v>134</v>
      </c>
      <c r="AJ6" s="23" t="s">
        <v>72</v>
      </c>
      <c r="AK6" s="43" t="s">
        <v>133</v>
      </c>
      <c r="AL6" s="43" t="s">
        <v>134</v>
      </c>
      <c r="AM6" s="23" t="s">
        <v>72</v>
      </c>
      <c r="AN6" s="43" t="s">
        <v>133</v>
      </c>
      <c r="AO6" s="43" t="s">
        <v>134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27">
        <f aca="true" t="shared" si="0" ref="E7:E66">SUM(F7,P7,Z7)</f>
        <v>10245.109999999999</v>
      </c>
      <c r="F7" s="27">
        <f aca="true" t="shared" si="1" ref="F7:F66">SUM(G7,J7,M7)</f>
        <v>9830.439999999999</v>
      </c>
      <c r="G7" s="27">
        <f aca="true" t="shared" si="2" ref="G7:G66">SUM(H7:I7)</f>
        <v>9830.439999999999</v>
      </c>
      <c r="H7" s="27">
        <v>5069.24</v>
      </c>
      <c r="I7" s="15">
        <v>4761.2</v>
      </c>
      <c r="J7" s="27">
        <f aca="true" t="shared" si="3" ref="J7:J66">SUM(K7:L7)</f>
        <v>0</v>
      </c>
      <c r="K7" s="27">
        <v>0</v>
      </c>
      <c r="L7" s="15">
        <v>0</v>
      </c>
      <c r="M7" s="27">
        <f aca="true" t="shared" si="4" ref="M7:M66">SUM(N7:O7)</f>
        <v>0</v>
      </c>
      <c r="N7" s="27">
        <v>0</v>
      </c>
      <c r="O7" s="15">
        <v>0</v>
      </c>
      <c r="P7" s="16">
        <f aca="true" t="shared" si="5" ref="P7:P66">SUM(Q7,T7,W7)</f>
        <v>0</v>
      </c>
      <c r="Q7" s="27">
        <f aca="true" t="shared" si="6" ref="Q7:Q66">SUM(R7:S7)</f>
        <v>0</v>
      </c>
      <c r="R7" s="27">
        <v>0</v>
      </c>
      <c r="S7" s="15">
        <v>0</v>
      </c>
      <c r="T7" s="27">
        <f aca="true" t="shared" si="7" ref="T7:T66">SUM(U7:V7)</f>
        <v>0</v>
      </c>
      <c r="U7" s="27">
        <v>0</v>
      </c>
      <c r="V7" s="27">
        <v>0</v>
      </c>
      <c r="W7" s="27">
        <f aca="true" t="shared" si="8" ref="W7:W66">SUM(X7:Y7)</f>
        <v>0</v>
      </c>
      <c r="X7" s="27">
        <v>0</v>
      </c>
      <c r="Y7" s="15">
        <v>0</v>
      </c>
      <c r="Z7" s="16">
        <f aca="true" t="shared" si="9" ref="Z7:Z66">SUM(AA7,AD7,AG7,AJ7,AM7)</f>
        <v>414.67</v>
      </c>
      <c r="AA7" s="27">
        <f aca="true" t="shared" si="10" ref="AA7:AA66">SUM(AB7:AC7)</f>
        <v>414.67</v>
      </c>
      <c r="AB7" s="27">
        <v>0</v>
      </c>
      <c r="AC7" s="15">
        <v>414.67</v>
      </c>
      <c r="AD7" s="27">
        <f aca="true" t="shared" si="11" ref="AD7:AD66">SUM(AE7:AF7)</f>
        <v>0</v>
      </c>
      <c r="AE7" s="27">
        <v>0</v>
      </c>
      <c r="AF7" s="15">
        <v>0</v>
      </c>
      <c r="AG7" s="27">
        <f aca="true" t="shared" si="12" ref="AG7:AG66">SUM(AH7:AI7)</f>
        <v>0</v>
      </c>
      <c r="AH7" s="27">
        <v>0</v>
      </c>
      <c r="AI7" s="15">
        <v>0</v>
      </c>
      <c r="AJ7" s="27">
        <f aca="true" t="shared" si="13" ref="AJ7:AJ66">SUM(AK7:AL7)</f>
        <v>0</v>
      </c>
      <c r="AK7" s="27">
        <v>0</v>
      </c>
      <c r="AL7" s="15">
        <v>0</v>
      </c>
      <c r="AM7" s="27">
        <f aca="true" t="shared" si="14" ref="AM7:AM66">SUM(AN7:AO7)</f>
        <v>0</v>
      </c>
      <c r="AN7" s="27">
        <v>0</v>
      </c>
      <c r="AO7" s="15">
        <v>0</v>
      </c>
    </row>
    <row r="8" spans="1:41" ht="19.5" customHeight="1">
      <c r="A8" s="14" t="s">
        <v>36</v>
      </c>
      <c r="B8" s="14" t="s">
        <v>36</v>
      </c>
      <c r="C8" s="14" t="s">
        <v>36</v>
      </c>
      <c r="D8" s="14" t="s">
        <v>80</v>
      </c>
      <c r="E8" s="27">
        <f t="shared" si="0"/>
        <v>7616.01</v>
      </c>
      <c r="F8" s="27">
        <f t="shared" si="1"/>
        <v>7201.34</v>
      </c>
      <c r="G8" s="27">
        <f t="shared" si="2"/>
        <v>7201.34</v>
      </c>
      <c r="H8" s="27">
        <v>3515.34</v>
      </c>
      <c r="I8" s="15">
        <v>3686</v>
      </c>
      <c r="J8" s="27">
        <f t="shared" si="3"/>
        <v>0</v>
      </c>
      <c r="K8" s="27">
        <v>0</v>
      </c>
      <c r="L8" s="15">
        <v>0</v>
      </c>
      <c r="M8" s="27">
        <f t="shared" si="4"/>
        <v>0</v>
      </c>
      <c r="N8" s="27">
        <v>0</v>
      </c>
      <c r="O8" s="15">
        <v>0</v>
      </c>
      <c r="P8" s="16">
        <f t="shared" si="5"/>
        <v>0</v>
      </c>
      <c r="Q8" s="27">
        <f t="shared" si="6"/>
        <v>0</v>
      </c>
      <c r="R8" s="27">
        <v>0</v>
      </c>
      <c r="S8" s="15">
        <v>0</v>
      </c>
      <c r="T8" s="27">
        <f t="shared" si="7"/>
        <v>0</v>
      </c>
      <c r="U8" s="27">
        <v>0</v>
      </c>
      <c r="V8" s="27">
        <v>0</v>
      </c>
      <c r="W8" s="27">
        <f t="shared" si="8"/>
        <v>0</v>
      </c>
      <c r="X8" s="27">
        <v>0</v>
      </c>
      <c r="Y8" s="15">
        <v>0</v>
      </c>
      <c r="Z8" s="16">
        <f t="shared" si="9"/>
        <v>414.67</v>
      </c>
      <c r="AA8" s="27">
        <f t="shared" si="10"/>
        <v>414.67</v>
      </c>
      <c r="AB8" s="27">
        <v>0</v>
      </c>
      <c r="AC8" s="15">
        <v>414.67</v>
      </c>
      <c r="AD8" s="27">
        <f t="shared" si="11"/>
        <v>0</v>
      </c>
      <c r="AE8" s="27">
        <v>0</v>
      </c>
      <c r="AF8" s="15">
        <v>0</v>
      </c>
      <c r="AG8" s="27">
        <f t="shared" si="12"/>
        <v>0</v>
      </c>
      <c r="AH8" s="27">
        <v>0</v>
      </c>
      <c r="AI8" s="15">
        <v>0</v>
      </c>
      <c r="AJ8" s="27">
        <f t="shared" si="13"/>
        <v>0</v>
      </c>
      <c r="AK8" s="27">
        <v>0</v>
      </c>
      <c r="AL8" s="15">
        <v>0</v>
      </c>
      <c r="AM8" s="27">
        <f t="shared" si="14"/>
        <v>0</v>
      </c>
      <c r="AN8" s="27">
        <v>0</v>
      </c>
      <c r="AO8" s="15">
        <v>0</v>
      </c>
    </row>
    <row r="9" spans="1:41" ht="19.5" customHeight="1">
      <c r="A9" s="14" t="s">
        <v>36</v>
      </c>
      <c r="B9" s="14" t="s">
        <v>36</v>
      </c>
      <c r="C9" s="14" t="s">
        <v>36</v>
      </c>
      <c r="D9" s="14" t="s">
        <v>81</v>
      </c>
      <c r="E9" s="27">
        <f t="shared" si="0"/>
        <v>7616.01</v>
      </c>
      <c r="F9" s="27">
        <f t="shared" si="1"/>
        <v>7201.34</v>
      </c>
      <c r="G9" s="27">
        <f t="shared" si="2"/>
        <v>7201.34</v>
      </c>
      <c r="H9" s="27">
        <v>3515.34</v>
      </c>
      <c r="I9" s="15">
        <v>3686</v>
      </c>
      <c r="J9" s="27">
        <f t="shared" si="3"/>
        <v>0</v>
      </c>
      <c r="K9" s="27">
        <v>0</v>
      </c>
      <c r="L9" s="15">
        <v>0</v>
      </c>
      <c r="M9" s="27">
        <f t="shared" si="4"/>
        <v>0</v>
      </c>
      <c r="N9" s="27">
        <v>0</v>
      </c>
      <c r="O9" s="15">
        <v>0</v>
      </c>
      <c r="P9" s="16">
        <f t="shared" si="5"/>
        <v>0</v>
      </c>
      <c r="Q9" s="27">
        <f t="shared" si="6"/>
        <v>0</v>
      </c>
      <c r="R9" s="27">
        <v>0</v>
      </c>
      <c r="S9" s="15">
        <v>0</v>
      </c>
      <c r="T9" s="27">
        <f t="shared" si="7"/>
        <v>0</v>
      </c>
      <c r="U9" s="27">
        <v>0</v>
      </c>
      <c r="V9" s="27">
        <v>0</v>
      </c>
      <c r="W9" s="27">
        <f t="shared" si="8"/>
        <v>0</v>
      </c>
      <c r="X9" s="27">
        <v>0</v>
      </c>
      <c r="Y9" s="15">
        <v>0</v>
      </c>
      <c r="Z9" s="16">
        <f t="shared" si="9"/>
        <v>414.67</v>
      </c>
      <c r="AA9" s="27">
        <f t="shared" si="10"/>
        <v>414.67</v>
      </c>
      <c r="AB9" s="27">
        <v>0</v>
      </c>
      <c r="AC9" s="15">
        <v>414.67</v>
      </c>
      <c r="AD9" s="27">
        <f t="shared" si="11"/>
        <v>0</v>
      </c>
      <c r="AE9" s="27">
        <v>0</v>
      </c>
      <c r="AF9" s="15">
        <v>0</v>
      </c>
      <c r="AG9" s="27">
        <f t="shared" si="12"/>
        <v>0</v>
      </c>
      <c r="AH9" s="27">
        <v>0</v>
      </c>
      <c r="AI9" s="15">
        <v>0</v>
      </c>
      <c r="AJ9" s="27">
        <f t="shared" si="13"/>
        <v>0</v>
      </c>
      <c r="AK9" s="27">
        <v>0</v>
      </c>
      <c r="AL9" s="15">
        <v>0</v>
      </c>
      <c r="AM9" s="27">
        <f t="shared" si="14"/>
        <v>0</v>
      </c>
      <c r="AN9" s="27">
        <v>0</v>
      </c>
      <c r="AO9" s="15">
        <v>0</v>
      </c>
    </row>
    <row r="10" spans="1:41" ht="19.5" customHeight="1">
      <c r="A10" s="14" t="s">
        <v>36</v>
      </c>
      <c r="B10" s="14" t="s">
        <v>36</v>
      </c>
      <c r="C10" s="14" t="s">
        <v>36</v>
      </c>
      <c r="D10" s="14" t="s">
        <v>190</v>
      </c>
      <c r="E10" s="27">
        <f t="shared" si="0"/>
        <v>1937.34</v>
      </c>
      <c r="F10" s="27">
        <f t="shared" si="1"/>
        <v>1937.34</v>
      </c>
      <c r="G10" s="27">
        <f t="shared" si="2"/>
        <v>1937.34</v>
      </c>
      <c r="H10" s="27">
        <v>1937.34</v>
      </c>
      <c r="I10" s="15">
        <v>0</v>
      </c>
      <c r="J10" s="27">
        <f t="shared" si="3"/>
        <v>0</v>
      </c>
      <c r="K10" s="27">
        <v>0</v>
      </c>
      <c r="L10" s="15">
        <v>0</v>
      </c>
      <c r="M10" s="27">
        <f t="shared" si="4"/>
        <v>0</v>
      </c>
      <c r="N10" s="27">
        <v>0</v>
      </c>
      <c r="O10" s="15">
        <v>0</v>
      </c>
      <c r="P10" s="16">
        <f t="shared" si="5"/>
        <v>0</v>
      </c>
      <c r="Q10" s="27">
        <f t="shared" si="6"/>
        <v>0</v>
      </c>
      <c r="R10" s="27">
        <v>0</v>
      </c>
      <c r="S10" s="15">
        <v>0</v>
      </c>
      <c r="T10" s="27">
        <f t="shared" si="7"/>
        <v>0</v>
      </c>
      <c r="U10" s="27">
        <v>0</v>
      </c>
      <c r="V10" s="27">
        <v>0</v>
      </c>
      <c r="W10" s="27">
        <f t="shared" si="8"/>
        <v>0</v>
      </c>
      <c r="X10" s="27">
        <v>0</v>
      </c>
      <c r="Y10" s="15">
        <v>0</v>
      </c>
      <c r="Z10" s="16">
        <f t="shared" si="9"/>
        <v>0</v>
      </c>
      <c r="AA10" s="27">
        <f t="shared" si="10"/>
        <v>0</v>
      </c>
      <c r="AB10" s="27">
        <v>0</v>
      </c>
      <c r="AC10" s="15">
        <v>0</v>
      </c>
      <c r="AD10" s="27">
        <f t="shared" si="11"/>
        <v>0</v>
      </c>
      <c r="AE10" s="27">
        <v>0</v>
      </c>
      <c r="AF10" s="15">
        <v>0</v>
      </c>
      <c r="AG10" s="27">
        <f t="shared" si="12"/>
        <v>0</v>
      </c>
      <c r="AH10" s="27">
        <v>0</v>
      </c>
      <c r="AI10" s="15">
        <v>0</v>
      </c>
      <c r="AJ10" s="27">
        <f t="shared" si="13"/>
        <v>0</v>
      </c>
      <c r="AK10" s="27">
        <v>0</v>
      </c>
      <c r="AL10" s="15">
        <v>0</v>
      </c>
      <c r="AM10" s="27">
        <f t="shared" si="14"/>
        <v>0</v>
      </c>
      <c r="AN10" s="27">
        <v>0</v>
      </c>
      <c r="AO10" s="15">
        <v>0</v>
      </c>
    </row>
    <row r="11" spans="1:41" ht="19.5" customHeight="1">
      <c r="A11" s="14" t="s">
        <v>191</v>
      </c>
      <c r="B11" s="14" t="s">
        <v>84</v>
      </c>
      <c r="C11" s="14" t="s">
        <v>85</v>
      </c>
      <c r="D11" s="14" t="s">
        <v>192</v>
      </c>
      <c r="E11" s="27">
        <f t="shared" si="0"/>
        <v>1323.91</v>
      </c>
      <c r="F11" s="27">
        <f t="shared" si="1"/>
        <v>1323.91</v>
      </c>
      <c r="G11" s="27">
        <f t="shared" si="2"/>
        <v>1323.91</v>
      </c>
      <c r="H11" s="27">
        <v>1323.91</v>
      </c>
      <c r="I11" s="15">
        <v>0</v>
      </c>
      <c r="J11" s="27">
        <f t="shared" si="3"/>
        <v>0</v>
      </c>
      <c r="K11" s="27">
        <v>0</v>
      </c>
      <c r="L11" s="15">
        <v>0</v>
      </c>
      <c r="M11" s="27">
        <f t="shared" si="4"/>
        <v>0</v>
      </c>
      <c r="N11" s="27">
        <v>0</v>
      </c>
      <c r="O11" s="15">
        <v>0</v>
      </c>
      <c r="P11" s="16">
        <f t="shared" si="5"/>
        <v>0</v>
      </c>
      <c r="Q11" s="27">
        <f t="shared" si="6"/>
        <v>0</v>
      </c>
      <c r="R11" s="27">
        <v>0</v>
      </c>
      <c r="S11" s="15">
        <v>0</v>
      </c>
      <c r="T11" s="27">
        <f t="shared" si="7"/>
        <v>0</v>
      </c>
      <c r="U11" s="27">
        <v>0</v>
      </c>
      <c r="V11" s="27">
        <v>0</v>
      </c>
      <c r="W11" s="27">
        <f t="shared" si="8"/>
        <v>0</v>
      </c>
      <c r="X11" s="27">
        <v>0</v>
      </c>
      <c r="Y11" s="15">
        <v>0</v>
      </c>
      <c r="Z11" s="16">
        <f t="shared" si="9"/>
        <v>0</v>
      </c>
      <c r="AA11" s="27">
        <f t="shared" si="10"/>
        <v>0</v>
      </c>
      <c r="AB11" s="27">
        <v>0</v>
      </c>
      <c r="AC11" s="15">
        <v>0</v>
      </c>
      <c r="AD11" s="27">
        <f t="shared" si="11"/>
        <v>0</v>
      </c>
      <c r="AE11" s="27">
        <v>0</v>
      </c>
      <c r="AF11" s="15">
        <v>0</v>
      </c>
      <c r="AG11" s="27">
        <f t="shared" si="12"/>
        <v>0</v>
      </c>
      <c r="AH11" s="27">
        <v>0</v>
      </c>
      <c r="AI11" s="15">
        <v>0</v>
      </c>
      <c r="AJ11" s="27">
        <f t="shared" si="13"/>
        <v>0</v>
      </c>
      <c r="AK11" s="27">
        <v>0</v>
      </c>
      <c r="AL11" s="15">
        <v>0</v>
      </c>
      <c r="AM11" s="27">
        <f t="shared" si="14"/>
        <v>0</v>
      </c>
      <c r="AN11" s="27">
        <v>0</v>
      </c>
      <c r="AO11" s="15">
        <v>0</v>
      </c>
    </row>
    <row r="12" spans="1:41" ht="19.5" customHeight="1">
      <c r="A12" s="14" t="s">
        <v>191</v>
      </c>
      <c r="B12" s="14" t="s">
        <v>87</v>
      </c>
      <c r="C12" s="14" t="s">
        <v>85</v>
      </c>
      <c r="D12" s="14" t="s">
        <v>193</v>
      </c>
      <c r="E12" s="27">
        <f t="shared" si="0"/>
        <v>397.49</v>
      </c>
      <c r="F12" s="27">
        <f t="shared" si="1"/>
        <v>397.49</v>
      </c>
      <c r="G12" s="27">
        <f t="shared" si="2"/>
        <v>397.49</v>
      </c>
      <c r="H12" s="27">
        <v>397.49</v>
      </c>
      <c r="I12" s="15">
        <v>0</v>
      </c>
      <c r="J12" s="27">
        <f t="shared" si="3"/>
        <v>0</v>
      </c>
      <c r="K12" s="27">
        <v>0</v>
      </c>
      <c r="L12" s="15">
        <v>0</v>
      </c>
      <c r="M12" s="27">
        <f t="shared" si="4"/>
        <v>0</v>
      </c>
      <c r="N12" s="27">
        <v>0</v>
      </c>
      <c r="O12" s="15">
        <v>0</v>
      </c>
      <c r="P12" s="16">
        <f t="shared" si="5"/>
        <v>0</v>
      </c>
      <c r="Q12" s="27">
        <f t="shared" si="6"/>
        <v>0</v>
      </c>
      <c r="R12" s="27">
        <v>0</v>
      </c>
      <c r="S12" s="15">
        <v>0</v>
      </c>
      <c r="T12" s="27">
        <f t="shared" si="7"/>
        <v>0</v>
      </c>
      <c r="U12" s="27">
        <v>0</v>
      </c>
      <c r="V12" s="27">
        <v>0</v>
      </c>
      <c r="W12" s="27">
        <f t="shared" si="8"/>
        <v>0</v>
      </c>
      <c r="X12" s="27">
        <v>0</v>
      </c>
      <c r="Y12" s="15">
        <v>0</v>
      </c>
      <c r="Z12" s="16">
        <f t="shared" si="9"/>
        <v>0</v>
      </c>
      <c r="AA12" s="27">
        <f t="shared" si="10"/>
        <v>0</v>
      </c>
      <c r="AB12" s="27">
        <v>0</v>
      </c>
      <c r="AC12" s="15">
        <v>0</v>
      </c>
      <c r="AD12" s="27">
        <f t="shared" si="11"/>
        <v>0</v>
      </c>
      <c r="AE12" s="27">
        <v>0</v>
      </c>
      <c r="AF12" s="15">
        <v>0</v>
      </c>
      <c r="AG12" s="27">
        <f t="shared" si="12"/>
        <v>0</v>
      </c>
      <c r="AH12" s="27">
        <v>0</v>
      </c>
      <c r="AI12" s="15">
        <v>0</v>
      </c>
      <c r="AJ12" s="27">
        <f t="shared" si="13"/>
        <v>0</v>
      </c>
      <c r="AK12" s="27">
        <v>0</v>
      </c>
      <c r="AL12" s="15">
        <v>0</v>
      </c>
      <c r="AM12" s="27">
        <f t="shared" si="14"/>
        <v>0</v>
      </c>
      <c r="AN12" s="27">
        <v>0</v>
      </c>
      <c r="AO12" s="15">
        <v>0</v>
      </c>
    </row>
    <row r="13" spans="1:41" ht="19.5" customHeight="1">
      <c r="A13" s="14" t="s">
        <v>191</v>
      </c>
      <c r="B13" s="14" t="s">
        <v>96</v>
      </c>
      <c r="C13" s="14" t="s">
        <v>85</v>
      </c>
      <c r="D13" s="14" t="s">
        <v>194</v>
      </c>
      <c r="E13" s="27">
        <f t="shared" si="0"/>
        <v>198.98</v>
      </c>
      <c r="F13" s="27">
        <f t="shared" si="1"/>
        <v>198.98</v>
      </c>
      <c r="G13" s="27">
        <f t="shared" si="2"/>
        <v>198.98</v>
      </c>
      <c r="H13" s="27">
        <v>198.98</v>
      </c>
      <c r="I13" s="15">
        <v>0</v>
      </c>
      <c r="J13" s="27">
        <f t="shared" si="3"/>
        <v>0</v>
      </c>
      <c r="K13" s="27">
        <v>0</v>
      </c>
      <c r="L13" s="15">
        <v>0</v>
      </c>
      <c r="M13" s="27">
        <f t="shared" si="4"/>
        <v>0</v>
      </c>
      <c r="N13" s="27">
        <v>0</v>
      </c>
      <c r="O13" s="15">
        <v>0</v>
      </c>
      <c r="P13" s="16">
        <f t="shared" si="5"/>
        <v>0</v>
      </c>
      <c r="Q13" s="27">
        <f t="shared" si="6"/>
        <v>0</v>
      </c>
      <c r="R13" s="27">
        <v>0</v>
      </c>
      <c r="S13" s="15">
        <v>0</v>
      </c>
      <c r="T13" s="27">
        <f t="shared" si="7"/>
        <v>0</v>
      </c>
      <c r="U13" s="27">
        <v>0</v>
      </c>
      <c r="V13" s="27">
        <v>0</v>
      </c>
      <c r="W13" s="27">
        <f t="shared" si="8"/>
        <v>0</v>
      </c>
      <c r="X13" s="27">
        <v>0</v>
      </c>
      <c r="Y13" s="15">
        <v>0</v>
      </c>
      <c r="Z13" s="16">
        <f t="shared" si="9"/>
        <v>0</v>
      </c>
      <c r="AA13" s="27">
        <f t="shared" si="10"/>
        <v>0</v>
      </c>
      <c r="AB13" s="27">
        <v>0</v>
      </c>
      <c r="AC13" s="15">
        <v>0</v>
      </c>
      <c r="AD13" s="27">
        <f t="shared" si="11"/>
        <v>0</v>
      </c>
      <c r="AE13" s="27">
        <v>0</v>
      </c>
      <c r="AF13" s="15">
        <v>0</v>
      </c>
      <c r="AG13" s="27">
        <f t="shared" si="12"/>
        <v>0</v>
      </c>
      <c r="AH13" s="27">
        <v>0</v>
      </c>
      <c r="AI13" s="15">
        <v>0</v>
      </c>
      <c r="AJ13" s="27">
        <f t="shared" si="13"/>
        <v>0</v>
      </c>
      <c r="AK13" s="27">
        <v>0</v>
      </c>
      <c r="AL13" s="15">
        <v>0</v>
      </c>
      <c r="AM13" s="27">
        <f t="shared" si="14"/>
        <v>0</v>
      </c>
      <c r="AN13" s="27">
        <v>0</v>
      </c>
      <c r="AO13" s="15">
        <v>0</v>
      </c>
    </row>
    <row r="14" spans="1:41" ht="19.5" customHeight="1">
      <c r="A14" s="14" t="s">
        <v>191</v>
      </c>
      <c r="B14" s="14" t="s">
        <v>115</v>
      </c>
      <c r="C14" s="14" t="s">
        <v>85</v>
      </c>
      <c r="D14" s="14" t="s">
        <v>195</v>
      </c>
      <c r="E14" s="27">
        <f t="shared" si="0"/>
        <v>16.96</v>
      </c>
      <c r="F14" s="27">
        <f t="shared" si="1"/>
        <v>16.96</v>
      </c>
      <c r="G14" s="27">
        <f t="shared" si="2"/>
        <v>16.96</v>
      </c>
      <c r="H14" s="27">
        <v>16.96</v>
      </c>
      <c r="I14" s="15">
        <v>0</v>
      </c>
      <c r="J14" s="27">
        <f t="shared" si="3"/>
        <v>0</v>
      </c>
      <c r="K14" s="27">
        <v>0</v>
      </c>
      <c r="L14" s="15">
        <v>0</v>
      </c>
      <c r="M14" s="27">
        <f t="shared" si="4"/>
        <v>0</v>
      </c>
      <c r="N14" s="27">
        <v>0</v>
      </c>
      <c r="O14" s="15">
        <v>0</v>
      </c>
      <c r="P14" s="16">
        <f t="shared" si="5"/>
        <v>0</v>
      </c>
      <c r="Q14" s="27">
        <f t="shared" si="6"/>
        <v>0</v>
      </c>
      <c r="R14" s="27">
        <v>0</v>
      </c>
      <c r="S14" s="15">
        <v>0</v>
      </c>
      <c r="T14" s="27">
        <f t="shared" si="7"/>
        <v>0</v>
      </c>
      <c r="U14" s="27">
        <v>0</v>
      </c>
      <c r="V14" s="27">
        <v>0</v>
      </c>
      <c r="W14" s="27">
        <f t="shared" si="8"/>
        <v>0</v>
      </c>
      <c r="X14" s="27">
        <v>0</v>
      </c>
      <c r="Y14" s="15">
        <v>0</v>
      </c>
      <c r="Z14" s="16">
        <f t="shared" si="9"/>
        <v>0</v>
      </c>
      <c r="AA14" s="27">
        <f t="shared" si="10"/>
        <v>0</v>
      </c>
      <c r="AB14" s="27">
        <v>0</v>
      </c>
      <c r="AC14" s="15">
        <v>0</v>
      </c>
      <c r="AD14" s="27">
        <f t="shared" si="11"/>
        <v>0</v>
      </c>
      <c r="AE14" s="27">
        <v>0</v>
      </c>
      <c r="AF14" s="15">
        <v>0</v>
      </c>
      <c r="AG14" s="27">
        <f t="shared" si="12"/>
        <v>0</v>
      </c>
      <c r="AH14" s="27">
        <v>0</v>
      </c>
      <c r="AI14" s="15">
        <v>0</v>
      </c>
      <c r="AJ14" s="27">
        <f t="shared" si="13"/>
        <v>0</v>
      </c>
      <c r="AK14" s="27">
        <v>0</v>
      </c>
      <c r="AL14" s="15">
        <v>0</v>
      </c>
      <c r="AM14" s="27">
        <f t="shared" si="14"/>
        <v>0</v>
      </c>
      <c r="AN14" s="27">
        <v>0</v>
      </c>
      <c r="AO14" s="15">
        <v>0</v>
      </c>
    </row>
    <row r="15" spans="1:41" ht="19.5" customHeight="1">
      <c r="A15" s="14" t="s">
        <v>36</v>
      </c>
      <c r="B15" s="14" t="s">
        <v>36</v>
      </c>
      <c r="C15" s="14" t="s">
        <v>36</v>
      </c>
      <c r="D15" s="14" t="s">
        <v>196</v>
      </c>
      <c r="E15" s="27">
        <f t="shared" si="0"/>
        <v>5182.2300000000005</v>
      </c>
      <c r="F15" s="27">
        <f t="shared" si="1"/>
        <v>5174.01</v>
      </c>
      <c r="G15" s="27">
        <f t="shared" si="2"/>
        <v>5174.01</v>
      </c>
      <c r="H15" s="27">
        <v>1511.56</v>
      </c>
      <c r="I15" s="15">
        <v>3662.45</v>
      </c>
      <c r="J15" s="27">
        <f t="shared" si="3"/>
        <v>0</v>
      </c>
      <c r="K15" s="27">
        <v>0</v>
      </c>
      <c r="L15" s="15">
        <v>0</v>
      </c>
      <c r="M15" s="27">
        <f t="shared" si="4"/>
        <v>0</v>
      </c>
      <c r="N15" s="27">
        <v>0</v>
      </c>
      <c r="O15" s="15">
        <v>0</v>
      </c>
      <c r="P15" s="16">
        <f t="shared" si="5"/>
        <v>0</v>
      </c>
      <c r="Q15" s="27">
        <f t="shared" si="6"/>
        <v>0</v>
      </c>
      <c r="R15" s="27">
        <v>0</v>
      </c>
      <c r="S15" s="15">
        <v>0</v>
      </c>
      <c r="T15" s="27">
        <f t="shared" si="7"/>
        <v>0</v>
      </c>
      <c r="U15" s="27">
        <v>0</v>
      </c>
      <c r="V15" s="27">
        <v>0</v>
      </c>
      <c r="W15" s="27">
        <f t="shared" si="8"/>
        <v>0</v>
      </c>
      <c r="X15" s="27">
        <v>0</v>
      </c>
      <c r="Y15" s="15">
        <v>0</v>
      </c>
      <c r="Z15" s="16">
        <f t="shared" si="9"/>
        <v>8.22</v>
      </c>
      <c r="AA15" s="27">
        <f t="shared" si="10"/>
        <v>8.22</v>
      </c>
      <c r="AB15" s="27">
        <v>0</v>
      </c>
      <c r="AC15" s="15">
        <v>8.22</v>
      </c>
      <c r="AD15" s="27">
        <f t="shared" si="11"/>
        <v>0</v>
      </c>
      <c r="AE15" s="27">
        <v>0</v>
      </c>
      <c r="AF15" s="15">
        <v>0</v>
      </c>
      <c r="AG15" s="27">
        <f t="shared" si="12"/>
        <v>0</v>
      </c>
      <c r="AH15" s="27">
        <v>0</v>
      </c>
      <c r="AI15" s="15">
        <v>0</v>
      </c>
      <c r="AJ15" s="27">
        <f t="shared" si="13"/>
        <v>0</v>
      </c>
      <c r="AK15" s="27">
        <v>0</v>
      </c>
      <c r="AL15" s="15">
        <v>0</v>
      </c>
      <c r="AM15" s="27">
        <f t="shared" si="14"/>
        <v>0</v>
      </c>
      <c r="AN15" s="27">
        <v>0</v>
      </c>
      <c r="AO15" s="15">
        <v>0</v>
      </c>
    </row>
    <row r="16" spans="1:41" ht="19.5" customHeight="1">
      <c r="A16" s="14" t="s">
        <v>197</v>
      </c>
      <c r="B16" s="14" t="s">
        <v>84</v>
      </c>
      <c r="C16" s="14" t="s">
        <v>85</v>
      </c>
      <c r="D16" s="14" t="s">
        <v>198</v>
      </c>
      <c r="E16" s="27">
        <f t="shared" si="0"/>
        <v>1016.79</v>
      </c>
      <c r="F16" s="27">
        <f t="shared" si="1"/>
        <v>1016.79</v>
      </c>
      <c r="G16" s="27">
        <f t="shared" si="2"/>
        <v>1016.79</v>
      </c>
      <c r="H16" s="27">
        <v>798.79</v>
      </c>
      <c r="I16" s="15">
        <v>218</v>
      </c>
      <c r="J16" s="27">
        <f t="shared" si="3"/>
        <v>0</v>
      </c>
      <c r="K16" s="27">
        <v>0</v>
      </c>
      <c r="L16" s="15">
        <v>0</v>
      </c>
      <c r="M16" s="27">
        <f t="shared" si="4"/>
        <v>0</v>
      </c>
      <c r="N16" s="27">
        <v>0</v>
      </c>
      <c r="O16" s="15">
        <v>0</v>
      </c>
      <c r="P16" s="16">
        <f t="shared" si="5"/>
        <v>0</v>
      </c>
      <c r="Q16" s="27">
        <f t="shared" si="6"/>
        <v>0</v>
      </c>
      <c r="R16" s="27">
        <v>0</v>
      </c>
      <c r="S16" s="15">
        <v>0</v>
      </c>
      <c r="T16" s="27">
        <f t="shared" si="7"/>
        <v>0</v>
      </c>
      <c r="U16" s="27">
        <v>0</v>
      </c>
      <c r="V16" s="27">
        <v>0</v>
      </c>
      <c r="W16" s="27">
        <f t="shared" si="8"/>
        <v>0</v>
      </c>
      <c r="X16" s="27">
        <v>0</v>
      </c>
      <c r="Y16" s="15">
        <v>0</v>
      </c>
      <c r="Z16" s="16">
        <f t="shared" si="9"/>
        <v>0</v>
      </c>
      <c r="AA16" s="27">
        <f t="shared" si="10"/>
        <v>0</v>
      </c>
      <c r="AB16" s="27">
        <v>0</v>
      </c>
      <c r="AC16" s="15">
        <v>0</v>
      </c>
      <c r="AD16" s="27">
        <f t="shared" si="11"/>
        <v>0</v>
      </c>
      <c r="AE16" s="27">
        <v>0</v>
      </c>
      <c r="AF16" s="15">
        <v>0</v>
      </c>
      <c r="AG16" s="27">
        <f t="shared" si="12"/>
        <v>0</v>
      </c>
      <c r="AH16" s="27">
        <v>0</v>
      </c>
      <c r="AI16" s="15">
        <v>0</v>
      </c>
      <c r="AJ16" s="27">
        <f t="shared" si="13"/>
        <v>0</v>
      </c>
      <c r="AK16" s="27">
        <v>0</v>
      </c>
      <c r="AL16" s="15">
        <v>0</v>
      </c>
      <c r="AM16" s="27">
        <f t="shared" si="14"/>
        <v>0</v>
      </c>
      <c r="AN16" s="27">
        <v>0</v>
      </c>
      <c r="AO16" s="15">
        <v>0</v>
      </c>
    </row>
    <row r="17" spans="1:41" ht="19.5" customHeight="1">
      <c r="A17" s="14" t="s">
        <v>197</v>
      </c>
      <c r="B17" s="14" t="s">
        <v>87</v>
      </c>
      <c r="C17" s="14" t="s">
        <v>85</v>
      </c>
      <c r="D17" s="14" t="s">
        <v>199</v>
      </c>
      <c r="E17" s="27">
        <f t="shared" si="0"/>
        <v>37</v>
      </c>
      <c r="F17" s="27">
        <f t="shared" si="1"/>
        <v>37</v>
      </c>
      <c r="G17" s="27">
        <f t="shared" si="2"/>
        <v>37</v>
      </c>
      <c r="H17" s="27">
        <v>37</v>
      </c>
      <c r="I17" s="15">
        <v>0</v>
      </c>
      <c r="J17" s="27">
        <f t="shared" si="3"/>
        <v>0</v>
      </c>
      <c r="K17" s="27">
        <v>0</v>
      </c>
      <c r="L17" s="15">
        <v>0</v>
      </c>
      <c r="M17" s="27">
        <f t="shared" si="4"/>
        <v>0</v>
      </c>
      <c r="N17" s="27">
        <v>0</v>
      </c>
      <c r="O17" s="15">
        <v>0</v>
      </c>
      <c r="P17" s="16">
        <f t="shared" si="5"/>
        <v>0</v>
      </c>
      <c r="Q17" s="27">
        <f t="shared" si="6"/>
        <v>0</v>
      </c>
      <c r="R17" s="27">
        <v>0</v>
      </c>
      <c r="S17" s="15">
        <v>0</v>
      </c>
      <c r="T17" s="27">
        <f t="shared" si="7"/>
        <v>0</v>
      </c>
      <c r="U17" s="27">
        <v>0</v>
      </c>
      <c r="V17" s="27">
        <v>0</v>
      </c>
      <c r="W17" s="27">
        <f t="shared" si="8"/>
        <v>0</v>
      </c>
      <c r="X17" s="27">
        <v>0</v>
      </c>
      <c r="Y17" s="15">
        <v>0</v>
      </c>
      <c r="Z17" s="16">
        <f t="shared" si="9"/>
        <v>0</v>
      </c>
      <c r="AA17" s="27">
        <f t="shared" si="10"/>
        <v>0</v>
      </c>
      <c r="AB17" s="27">
        <v>0</v>
      </c>
      <c r="AC17" s="15">
        <v>0</v>
      </c>
      <c r="AD17" s="27">
        <f t="shared" si="11"/>
        <v>0</v>
      </c>
      <c r="AE17" s="27">
        <v>0</v>
      </c>
      <c r="AF17" s="15">
        <v>0</v>
      </c>
      <c r="AG17" s="27">
        <f t="shared" si="12"/>
        <v>0</v>
      </c>
      <c r="AH17" s="27">
        <v>0</v>
      </c>
      <c r="AI17" s="15">
        <v>0</v>
      </c>
      <c r="AJ17" s="27">
        <f t="shared" si="13"/>
        <v>0</v>
      </c>
      <c r="AK17" s="27">
        <v>0</v>
      </c>
      <c r="AL17" s="15">
        <v>0</v>
      </c>
      <c r="AM17" s="27">
        <f t="shared" si="14"/>
        <v>0</v>
      </c>
      <c r="AN17" s="27">
        <v>0</v>
      </c>
      <c r="AO17" s="15">
        <v>0</v>
      </c>
    </row>
    <row r="18" spans="1:41" ht="19.5" customHeight="1">
      <c r="A18" s="14" t="s">
        <v>197</v>
      </c>
      <c r="B18" s="14" t="s">
        <v>96</v>
      </c>
      <c r="C18" s="14" t="s">
        <v>85</v>
      </c>
      <c r="D18" s="14" t="s">
        <v>200</v>
      </c>
      <c r="E18" s="27">
        <f t="shared" si="0"/>
        <v>357</v>
      </c>
      <c r="F18" s="27">
        <f t="shared" si="1"/>
        <v>357</v>
      </c>
      <c r="G18" s="27">
        <f t="shared" si="2"/>
        <v>357</v>
      </c>
      <c r="H18" s="27">
        <v>357</v>
      </c>
      <c r="I18" s="15">
        <v>0</v>
      </c>
      <c r="J18" s="27">
        <f t="shared" si="3"/>
        <v>0</v>
      </c>
      <c r="K18" s="27">
        <v>0</v>
      </c>
      <c r="L18" s="15">
        <v>0</v>
      </c>
      <c r="M18" s="27">
        <f t="shared" si="4"/>
        <v>0</v>
      </c>
      <c r="N18" s="27">
        <v>0</v>
      </c>
      <c r="O18" s="15">
        <v>0</v>
      </c>
      <c r="P18" s="16">
        <f t="shared" si="5"/>
        <v>0</v>
      </c>
      <c r="Q18" s="27">
        <f t="shared" si="6"/>
        <v>0</v>
      </c>
      <c r="R18" s="27">
        <v>0</v>
      </c>
      <c r="S18" s="15">
        <v>0</v>
      </c>
      <c r="T18" s="27">
        <f t="shared" si="7"/>
        <v>0</v>
      </c>
      <c r="U18" s="27">
        <v>0</v>
      </c>
      <c r="V18" s="27">
        <v>0</v>
      </c>
      <c r="W18" s="27">
        <f t="shared" si="8"/>
        <v>0</v>
      </c>
      <c r="X18" s="27">
        <v>0</v>
      </c>
      <c r="Y18" s="15">
        <v>0</v>
      </c>
      <c r="Z18" s="16">
        <f t="shared" si="9"/>
        <v>0</v>
      </c>
      <c r="AA18" s="27">
        <f t="shared" si="10"/>
        <v>0</v>
      </c>
      <c r="AB18" s="27">
        <v>0</v>
      </c>
      <c r="AC18" s="15">
        <v>0</v>
      </c>
      <c r="AD18" s="27">
        <f t="shared" si="11"/>
        <v>0</v>
      </c>
      <c r="AE18" s="27">
        <v>0</v>
      </c>
      <c r="AF18" s="15">
        <v>0</v>
      </c>
      <c r="AG18" s="27">
        <f t="shared" si="12"/>
        <v>0</v>
      </c>
      <c r="AH18" s="27">
        <v>0</v>
      </c>
      <c r="AI18" s="15">
        <v>0</v>
      </c>
      <c r="AJ18" s="27">
        <f t="shared" si="13"/>
        <v>0</v>
      </c>
      <c r="AK18" s="27">
        <v>0</v>
      </c>
      <c r="AL18" s="15">
        <v>0</v>
      </c>
      <c r="AM18" s="27">
        <f t="shared" si="14"/>
        <v>0</v>
      </c>
      <c r="AN18" s="27">
        <v>0</v>
      </c>
      <c r="AO18" s="15">
        <v>0</v>
      </c>
    </row>
    <row r="19" spans="1:41" ht="19.5" customHeight="1">
      <c r="A19" s="14" t="s">
        <v>197</v>
      </c>
      <c r="B19" s="14" t="s">
        <v>83</v>
      </c>
      <c r="C19" s="14" t="s">
        <v>85</v>
      </c>
      <c r="D19" s="14" t="s">
        <v>201</v>
      </c>
      <c r="E19" s="27">
        <f t="shared" si="0"/>
        <v>479</v>
      </c>
      <c r="F19" s="27">
        <f t="shared" si="1"/>
        <v>479</v>
      </c>
      <c r="G19" s="27">
        <f t="shared" si="2"/>
        <v>479</v>
      </c>
      <c r="H19" s="27">
        <v>0</v>
      </c>
      <c r="I19" s="15">
        <v>479</v>
      </c>
      <c r="J19" s="27">
        <f t="shared" si="3"/>
        <v>0</v>
      </c>
      <c r="K19" s="27">
        <v>0</v>
      </c>
      <c r="L19" s="15">
        <v>0</v>
      </c>
      <c r="M19" s="27">
        <f t="shared" si="4"/>
        <v>0</v>
      </c>
      <c r="N19" s="27">
        <v>0</v>
      </c>
      <c r="O19" s="15">
        <v>0</v>
      </c>
      <c r="P19" s="16">
        <f t="shared" si="5"/>
        <v>0</v>
      </c>
      <c r="Q19" s="27">
        <f t="shared" si="6"/>
        <v>0</v>
      </c>
      <c r="R19" s="27">
        <v>0</v>
      </c>
      <c r="S19" s="15">
        <v>0</v>
      </c>
      <c r="T19" s="27">
        <f t="shared" si="7"/>
        <v>0</v>
      </c>
      <c r="U19" s="27">
        <v>0</v>
      </c>
      <c r="V19" s="27">
        <v>0</v>
      </c>
      <c r="W19" s="27">
        <f t="shared" si="8"/>
        <v>0</v>
      </c>
      <c r="X19" s="27">
        <v>0</v>
      </c>
      <c r="Y19" s="15">
        <v>0</v>
      </c>
      <c r="Z19" s="16">
        <f t="shared" si="9"/>
        <v>0</v>
      </c>
      <c r="AA19" s="27">
        <f t="shared" si="10"/>
        <v>0</v>
      </c>
      <c r="AB19" s="27">
        <v>0</v>
      </c>
      <c r="AC19" s="15">
        <v>0</v>
      </c>
      <c r="AD19" s="27">
        <f t="shared" si="11"/>
        <v>0</v>
      </c>
      <c r="AE19" s="27">
        <v>0</v>
      </c>
      <c r="AF19" s="15">
        <v>0</v>
      </c>
      <c r="AG19" s="27">
        <f t="shared" si="12"/>
        <v>0</v>
      </c>
      <c r="AH19" s="27">
        <v>0</v>
      </c>
      <c r="AI19" s="15">
        <v>0</v>
      </c>
      <c r="AJ19" s="27">
        <f t="shared" si="13"/>
        <v>0</v>
      </c>
      <c r="AK19" s="27">
        <v>0</v>
      </c>
      <c r="AL19" s="15">
        <v>0</v>
      </c>
      <c r="AM19" s="27">
        <f t="shared" si="14"/>
        <v>0</v>
      </c>
      <c r="AN19" s="27">
        <v>0</v>
      </c>
      <c r="AO19" s="15">
        <v>0</v>
      </c>
    </row>
    <row r="20" spans="1:41" ht="19.5" customHeight="1">
      <c r="A20" s="14" t="s">
        <v>197</v>
      </c>
      <c r="B20" s="14" t="s">
        <v>90</v>
      </c>
      <c r="C20" s="14" t="s">
        <v>85</v>
      </c>
      <c r="D20" s="14" t="s">
        <v>202</v>
      </c>
      <c r="E20" s="27">
        <f t="shared" si="0"/>
        <v>9.55</v>
      </c>
      <c r="F20" s="27">
        <f t="shared" si="1"/>
        <v>9.55</v>
      </c>
      <c r="G20" s="27">
        <f t="shared" si="2"/>
        <v>9.55</v>
      </c>
      <c r="H20" s="27">
        <v>9.55</v>
      </c>
      <c r="I20" s="15">
        <v>0</v>
      </c>
      <c r="J20" s="27">
        <f t="shared" si="3"/>
        <v>0</v>
      </c>
      <c r="K20" s="27">
        <v>0</v>
      </c>
      <c r="L20" s="15">
        <v>0</v>
      </c>
      <c r="M20" s="27">
        <f t="shared" si="4"/>
        <v>0</v>
      </c>
      <c r="N20" s="27">
        <v>0</v>
      </c>
      <c r="O20" s="15">
        <v>0</v>
      </c>
      <c r="P20" s="16">
        <f t="shared" si="5"/>
        <v>0</v>
      </c>
      <c r="Q20" s="27">
        <f t="shared" si="6"/>
        <v>0</v>
      </c>
      <c r="R20" s="27">
        <v>0</v>
      </c>
      <c r="S20" s="15">
        <v>0</v>
      </c>
      <c r="T20" s="27">
        <f t="shared" si="7"/>
        <v>0</v>
      </c>
      <c r="U20" s="27">
        <v>0</v>
      </c>
      <c r="V20" s="27">
        <v>0</v>
      </c>
      <c r="W20" s="27">
        <f t="shared" si="8"/>
        <v>0</v>
      </c>
      <c r="X20" s="27">
        <v>0</v>
      </c>
      <c r="Y20" s="15">
        <v>0</v>
      </c>
      <c r="Z20" s="16">
        <f t="shared" si="9"/>
        <v>0</v>
      </c>
      <c r="AA20" s="27">
        <f t="shared" si="10"/>
        <v>0</v>
      </c>
      <c r="AB20" s="27">
        <v>0</v>
      </c>
      <c r="AC20" s="15">
        <v>0</v>
      </c>
      <c r="AD20" s="27">
        <f t="shared" si="11"/>
        <v>0</v>
      </c>
      <c r="AE20" s="27">
        <v>0</v>
      </c>
      <c r="AF20" s="15">
        <v>0</v>
      </c>
      <c r="AG20" s="27">
        <f t="shared" si="12"/>
        <v>0</v>
      </c>
      <c r="AH20" s="27">
        <v>0</v>
      </c>
      <c r="AI20" s="15">
        <v>0</v>
      </c>
      <c r="AJ20" s="27">
        <f t="shared" si="13"/>
        <v>0</v>
      </c>
      <c r="AK20" s="27">
        <v>0</v>
      </c>
      <c r="AL20" s="15">
        <v>0</v>
      </c>
      <c r="AM20" s="27">
        <f t="shared" si="14"/>
        <v>0</v>
      </c>
      <c r="AN20" s="27">
        <v>0</v>
      </c>
      <c r="AO20" s="15">
        <v>0</v>
      </c>
    </row>
    <row r="21" spans="1:41" ht="19.5" customHeight="1">
      <c r="A21" s="14" t="s">
        <v>197</v>
      </c>
      <c r="B21" s="14" t="s">
        <v>95</v>
      </c>
      <c r="C21" s="14" t="s">
        <v>85</v>
      </c>
      <c r="D21" s="14" t="s">
        <v>203</v>
      </c>
      <c r="E21" s="27">
        <f t="shared" si="0"/>
        <v>55</v>
      </c>
      <c r="F21" s="27">
        <f t="shared" si="1"/>
        <v>55</v>
      </c>
      <c r="G21" s="27">
        <f t="shared" si="2"/>
        <v>55</v>
      </c>
      <c r="H21" s="27">
        <v>55</v>
      </c>
      <c r="I21" s="15">
        <v>0</v>
      </c>
      <c r="J21" s="27">
        <f t="shared" si="3"/>
        <v>0</v>
      </c>
      <c r="K21" s="27">
        <v>0</v>
      </c>
      <c r="L21" s="15">
        <v>0</v>
      </c>
      <c r="M21" s="27">
        <f t="shared" si="4"/>
        <v>0</v>
      </c>
      <c r="N21" s="27">
        <v>0</v>
      </c>
      <c r="O21" s="15">
        <v>0</v>
      </c>
      <c r="P21" s="16">
        <f t="shared" si="5"/>
        <v>0</v>
      </c>
      <c r="Q21" s="27">
        <f t="shared" si="6"/>
        <v>0</v>
      </c>
      <c r="R21" s="27">
        <v>0</v>
      </c>
      <c r="S21" s="15">
        <v>0</v>
      </c>
      <c r="T21" s="27">
        <f t="shared" si="7"/>
        <v>0</v>
      </c>
      <c r="U21" s="27">
        <v>0</v>
      </c>
      <c r="V21" s="27">
        <v>0</v>
      </c>
      <c r="W21" s="27">
        <f t="shared" si="8"/>
        <v>0</v>
      </c>
      <c r="X21" s="27">
        <v>0</v>
      </c>
      <c r="Y21" s="15">
        <v>0</v>
      </c>
      <c r="Z21" s="16">
        <f t="shared" si="9"/>
        <v>0</v>
      </c>
      <c r="AA21" s="27">
        <f t="shared" si="10"/>
        <v>0</v>
      </c>
      <c r="AB21" s="27">
        <v>0</v>
      </c>
      <c r="AC21" s="15">
        <v>0</v>
      </c>
      <c r="AD21" s="27">
        <f t="shared" si="11"/>
        <v>0</v>
      </c>
      <c r="AE21" s="27">
        <v>0</v>
      </c>
      <c r="AF21" s="15">
        <v>0</v>
      </c>
      <c r="AG21" s="27">
        <f t="shared" si="12"/>
        <v>0</v>
      </c>
      <c r="AH21" s="27">
        <v>0</v>
      </c>
      <c r="AI21" s="15">
        <v>0</v>
      </c>
      <c r="AJ21" s="27">
        <f t="shared" si="13"/>
        <v>0</v>
      </c>
      <c r="AK21" s="27">
        <v>0</v>
      </c>
      <c r="AL21" s="15">
        <v>0</v>
      </c>
      <c r="AM21" s="27">
        <f t="shared" si="14"/>
        <v>0</v>
      </c>
      <c r="AN21" s="27">
        <v>0</v>
      </c>
      <c r="AO21" s="15">
        <v>0</v>
      </c>
    </row>
    <row r="22" spans="1:41" ht="19.5" customHeight="1">
      <c r="A22" s="14" t="s">
        <v>197</v>
      </c>
      <c r="B22" s="14" t="s">
        <v>204</v>
      </c>
      <c r="C22" s="14" t="s">
        <v>85</v>
      </c>
      <c r="D22" s="14" t="s">
        <v>205</v>
      </c>
      <c r="E22" s="27">
        <f t="shared" si="0"/>
        <v>2048.22</v>
      </c>
      <c r="F22" s="27">
        <f t="shared" si="1"/>
        <v>2040</v>
      </c>
      <c r="G22" s="27">
        <f t="shared" si="2"/>
        <v>2040</v>
      </c>
      <c r="H22" s="27">
        <v>150</v>
      </c>
      <c r="I22" s="15">
        <v>1890</v>
      </c>
      <c r="J22" s="27">
        <f t="shared" si="3"/>
        <v>0</v>
      </c>
      <c r="K22" s="27">
        <v>0</v>
      </c>
      <c r="L22" s="15">
        <v>0</v>
      </c>
      <c r="M22" s="27">
        <f t="shared" si="4"/>
        <v>0</v>
      </c>
      <c r="N22" s="27">
        <v>0</v>
      </c>
      <c r="O22" s="15">
        <v>0</v>
      </c>
      <c r="P22" s="16">
        <f t="shared" si="5"/>
        <v>0</v>
      </c>
      <c r="Q22" s="27">
        <f t="shared" si="6"/>
        <v>0</v>
      </c>
      <c r="R22" s="27">
        <v>0</v>
      </c>
      <c r="S22" s="15">
        <v>0</v>
      </c>
      <c r="T22" s="27">
        <f t="shared" si="7"/>
        <v>0</v>
      </c>
      <c r="U22" s="27">
        <v>0</v>
      </c>
      <c r="V22" s="27">
        <v>0</v>
      </c>
      <c r="W22" s="27">
        <f t="shared" si="8"/>
        <v>0</v>
      </c>
      <c r="X22" s="27">
        <v>0</v>
      </c>
      <c r="Y22" s="15">
        <v>0</v>
      </c>
      <c r="Z22" s="16">
        <f t="shared" si="9"/>
        <v>8.22</v>
      </c>
      <c r="AA22" s="27">
        <f t="shared" si="10"/>
        <v>8.22</v>
      </c>
      <c r="AB22" s="27">
        <v>0</v>
      </c>
      <c r="AC22" s="15">
        <v>8.22</v>
      </c>
      <c r="AD22" s="27">
        <f t="shared" si="11"/>
        <v>0</v>
      </c>
      <c r="AE22" s="27">
        <v>0</v>
      </c>
      <c r="AF22" s="15">
        <v>0</v>
      </c>
      <c r="AG22" s="27">
        <f t="shared" si="12"/>
        <v>0</v>
      </c>
      <c r="AH22" s="27">
        <v>0</v>
      </c>
      <c r="AI22" s="15">
        <v>0</v>
      </c>
      <c r="AJ22" s="27">
        <f t="shared" si="13"/>
        <v>0</v>
      </c>
      <c r="AK22" s="27">
        <v>0</v>
      </c>
      <c r="AL22" s="15">
        <v>0</v>
      </c>
      <c r="AM22" s="27">
        <f t="shared" si="14"/>
        <v>0</v>
      </c>
      <c r="AN22" s="27">
        <v>0</v>
      </c>
      <c r="AO22" s="15">
        <v>0</v>
      </c>
    </row>
    <row r="23" spans="1:41" ht="19.5" customHeight="1">
      <c r="A23" s="14" t="s">
        <v>197</v>
      </c>
      <c r="B23" s="14" t="s">
        <v>115</v>
      </c>
      <c r="C23" s="14" t="s">
        <v>85</v>
      </c>
      <c r="D23" s="14" t="s">
        <v>206</v>
      </c>
      <c r="E23" s="27">
        <f t="shared" si="0"/>
        <v>1179.67</v>
      </c>
      <c r="F23" s="27">
        <f t="shared" si="1"/>
        <v>1179.67</v>
      </c>
      <c r="G23" s="27">
        <f t="shared" si="2"/>
        <v>1179.67</v>
      </c>
      <c r="H23" s="27">
        <v>104.22</v>
      </c>
      <c r="I23" s="15">
        <v>1075.45</v>
      </c>
      <c r="J23" s="27">
        <f t="shared" si="3"/>
        <v>0</v>
      </c>
      <c r="K23" s="27">
        <v>0</v>
      </c>
      <c r="L23" s="15">
        <v>0</v>
      </c>
      <c r="M23" s="27">
        <f t="shared" si="4"/>
        <v>0</v>
      </c>
      <c r="N23" s="27">
        <v>0</v>
      </c>
      <c r="O23" s="15">
        <v>0</v>
      </c>
      <c r="P23" s="16">
        <f t="shared" si="5"/>
        <v>0</v>
      </c>
      <c r="Q23" s="27">
        <f t="shared" si="6"/>
        <v>0</v>
      </c>
      <c r="R23" s="27">
        <v>0</v>
      </c>
      <c r="S23" s="15">
        <v>0</v>
      </c>
      <c r="T23" s="27">
        <f t="shared" si="7"/>
        <v>0</v>
      </c>
      <c r="U23" s="27">
        <v>0</v>
      </c>
      <c r="V23" s="27">
        <v>0</v>
      </c>
      <c r="W23" s="27">
        <f t="shared" si="8"/>
        <v>0</v>
      </c>
      <c r="X23" s="27">
        <v>0</v>
      </c>
      <c r="Y23" s="15">
        <v>0</v>
      </c>
      <c r="Z23" s="16">
        <f t="shared" si="9"/>
        <v>0</v>
      </c>
      <c r="AA23" s="27">
        <f t="shared" si="10"/>
        <v>0</v>
      </c>
      <c r="AB23" s="27">
        <v>0</v>
      </c>
      <c r="AC23" s="15">
        <v>0</v>
      </c>
      <c r="AD23" s="27">
        <f t="shared" si="11"/>
        <v>0</v>
      </c>
      <c r="AE23" s="27">
        <v>0</v>
      </c>
      <c r="AF23" s="15">
        <v>0</v>
      </c>
      <c r="AG23" s="27">
        <f t="shared" si="12"/>
        <v>0</v>
      </c>
      <c r="AH23" s="27">
        <v>0</v>
      </c>
      <c r="AI23" s="15">
        <v>0</v>
      </c>
      <c r="AJ23" s="27">
        <f t="shared" si="13"/>
        <v>0</v>
      </c>
      <c r="AK23" s="27">
        <v>0</v>
      </c>
      <c r="AL23" s="15">
        <v>0</v>
      </c>
      <c r="AM23" s="27">
        <f t="shared" si="14"/>
        <v>0</v>
      </c>
      <c r="AN23" s="27">
        <v>0</v>
      </c>
      <c r="AO23" s="15">
        <v>0</v>
      </c>
    </row>
    <row r="24" spans="1:41" ht="19.5" customHeight="1">
      <c r="A24" s="14" t="s">
        <v>36</v>
      </c>
      <c r="B24" s="14" t="s">
        <v>36</v>
      </c>
      <c r="C24" s="14" t="s">
        <v>36</v>
      </c>
      <c r="D24" s="14" t="s">
        <v>207</v>
      </c>
      <c r="E24" s="27">
        <f t="shared" si="0"/>
        <v>430</v>
      </c>
      <c r="F24" s="27">
        <f t="shared" si="1"/>
        <v>23.55</v>
      </c>
      <c r="G24" s="27">
        <f t="shared" si="2"/>
        <v>23.55</v>
      </c>
      <c r="H24" s="27">
        <v>0</v>
      </c>
      <c r="I24" s="15">
        <v>23.55</v>
      </c>
      <c r="J24" s="27">
        <f t="shared" si="3"/>
        <v>0</v>
      </c>
      <c r="K24" s="27">
        <v>0</v>
      </c>
      <c r="L24" s="15">
        <v>0</v>
      </c>
      <c r="M24" s="27">
        <f t="shared" si="4"/>
        <v>0</v>
      </c>
      <c r="N24" s="27">
        <v>0</v>
      </c>
      <c r="O24" s="15">
        <v>0</v>
      </c>
      <c r="P24" s="16">
        <f t="shared" si="5"/>
        <v>0</v>
      </c>
      <c r="Q24" s="27">
        <f t="shared" si="6"/>
        <v>0</v>
      </c>
      <c r="R24" s="27">
        <v>0</v>
      </c>
      <c r="S24" s="15">
        <v>0</v>
      </c>
      <c r="T24" s="27">
        <f t="shared" si="7"/>
        <v>0</v>
      </c>
      <c r="U24" s="27">
        <v>0</v>
      </c>
      <c r="V24" s="27">
        <v>0</v>
      </c>
      <c r="W24" s="27">
        <f t="shared" si="8"/>
        <v>0</v>
      </c>
      <c r="X24" s="27">
        <v>0</v>
      </c>
      <c r="Y24" s="15">
        <v>0</v>
      </c>
      <c r="Z24" s="16">
        <f t="shared" si="9"/>
        <v>406.45</v>
      </c>
      <c r="AA24" s="27">
        <f t="shared" si="10"/>
        <v>406.45</v>
      </c>
      <c r="AB24" s="27">
        <v>0</v>
      </c>
      <c r="AC24" s="15">
        <v>406.45</v>
      </c>
      <c r="AD24" s="27">
        <f t="shared" si="11"/>
        <v>0</v>
      </c>
      <c r="AE24" s="27">
        <v>0</v>
      </c>
      <c r="AF24" s="15">
        <v>0</v>
      </c>
      <c r="AG24" s="27">
        <f t="shared" si="12"/>
        <v>0</v>
      </c>
      <c r="AH24" s="27">
        <v>0</v>
      </c>
      <c r="AI24" s="15">
        <v>0</v>
      </c>
      <c r="AJ24" s="27">
        <f t="shared" si="13"/>
        <v>0</v>
      </c>
      <c r="AK24" s="27">
        <v>0</v>
      </c>
      <c r="AL24" s="15">
        <v>0</v>
      </c>
      <c r="AM24" s="27">
        <f t="shared" si="14"/>
        <v>0</v>
      </c>
      <c r="AN24" s="27">
        <v>0</v>
      </c>
      <c r="AO24" s="15">
        <v>0</v>
      </c>
    </row>
    <row r="25" spans="1:41" ht="19.5" customHeight="1">
      <c r="A25" s="14" t="s">
        <v>208</v>
      </c>
      <c r="B25" s="14" t="s">
        <v>90</v>
      </c>
      <c r="C25" s="14" t="s">
        <v>85</v>
      </c>
      <c r="D25" s="14" t="s">
        <v>209</v>
      </c>
      <c r="E25" s="27">
        <f t="shared" si="0"/>
        <v>430</v>
      </c>
      <c r="F25" s="27">
        <f t="shared" si="1"/>
        <v>23.55</v>
      </c>
      <c r="G25" s="27">
        <f t="shared" si="2"/>
        <v>23.55</v>
      </c>
      <c r="H25" s="27">
        <v>0</v>
      </c>
      <c r="I25" s="15">
        <v>23.55</v>
      </c>
      <c r="J25" s="27">
        <f t="shared" si="3"/>
        <v>0</v>
      </c>
      <c r="K25" s="27">
        <v>0</v>
      </c>
      <c r="L25" s="15">
        <v>0</v>
      </c>
      <c r="M25" s="27">
        <f t="shared" si="4"/>
        <v>0</v>
      </c>
      <c r="N25" s="27">
        <v>0</v>
      </c>
      <c r="O25" s="15">
        <v>0</v>
      </c>
      <c r="P25" s="16">
        <f t="shared" si="5"/>
        <v>0</v>
      </c>
      <c r="Q25" s="27">
        <f t="shared" si="6"/>
        <v>0</v>
      </c>
      <c r="R25" s="27">
        <v>0</v>
      </c>
      <c r="S25" s="15">
        <v>0</v>
      </c>
      <c r="T25" s="27">
        <f t="shared" si="7"/>
        <v>0</v>
      </c>
      <c r="U25" s="27">
        <v>0</v>
      </c>
      <c r="V25" s="27">
        <v>0</v>
      </c>
      <c r="W25" s="27">
        <f t="shared" si="8"/>
        <v>0</v>
      </c>
      <c r="X25" s="27">
        <v>0</v>
      </c>
      <c r="Y25" s="15">
        <v>0</v>
      </c>
      <c r="Z25" s="16">
        <f t="shared" si="9"/>
        <v>406.45</v>
      </c>
      <c r="AA25" s="27">
        <f t="shared" si="10"/>
        <v>406.45</v>
      </c>
      <c r="AB25" s="27">
        <v>0</v>
      </c>
      <c r="AC25" s="15">
        <v>406.45</v>
      </c>
      <c r="AD25" s="27">
        <f t="shared" si="11"/>
        <v>0</v>
      </c>
      <c r="AE25" s="27">
        <v>0</v>
      </c>
      <c r="AF25" s="15">
        <v>0</v>
      </c>
      <c r="AG25" s="27">
        <f t="shared" si="12"/>
        <v>0</v>
      </c>
      <c r="AH25" s="27">
        <v>0</v>
      </c>
      <c r="AI25" s="15">
        <v>0</v>
      </c>
      <c r="AJ25" s="27">
        <f t="shared" si="13"/>
        <v>0</v>
      </c>
      <c r="AK25" s="27">
        <v>0</v>
      </c>
      <c r="AL25" s="15">
        <v>0</v>
      </c>
      <c r="AM25" s="27">
        <f t="shared" si="14"/>
        <v>0</v>
      </c>
      <c r="AN25" s="27">
        <v>0</v>
      </c>
      <c r="AO25" s="15">
        <v>0</v>
      </c>
    </row>
    <row r="26" spans="1:41" ht="19.5" customHeight="1">
      <c r="A26" s="14" t="s">
        <v>36</v>
      </c>
      <c r="B26" s="14" t="s">
        <v>36</v>
      </c>
      <c r="C26" s="14" t="s">
        <v>36</v>
      </c>
      <c r="D26" s="14" t="s">
        <v>210</v>
      </c>
      <c r="E26" s="27">
        <f t="shared" si="0"/>
        <v>66.44</v>
      </c>
      <c r="F26" s="27">
        <f t="shared" si="1"/>
        <v>66.44</v>
      </c>
      <c r="G26" s="27">
        <f t="shared" si="2"/>
        <v>66.44</v>
      </c>
      <c r="H26" s="27">
        <v>66.44</v>
      </c>
      <c r="I26" s="15">
        <v>0</v>
      </c>
      <c r="J26" s="27">
        <f t="shared" si="3"/>
        <v>0</v>
      </c>
      <c r="K26" s="27">
        <v>0</v>
      </c>
      <c r="L26" s="15">
        <v>0</v>
      </c>
      <c r="M26" s="27">
        <f t="shared" si="4"/>
        <v>0</v>
      </c>
      <c r="N26" s="27">
        <v>0</v>
      </c>
      <c r="O26" s="15">
        <v>0</v>
      </c>
      <c r="P26" s="16">
        <f t="shared" si="5"/>
        <v>0</v>
      </c>
      <c r="Q26" s="27">
        <f t="shared" si="6"/>
        <v>0</v>
      </c>
      <c r="R26" s="27">
        <v>0</v>
      </c>
      <c r="S26" s="15">
        <v>0</v>
      </c>
      <c r="T26" s="27">
        <f t="shared" si="7"/>
        <v>0</v>
      </c>
      <c r="U26" s="27">
        <v>0</v>
      </c>
      <c r="V26" s="27">
        <v>0</v>
      </c>
      <c r="W26" s="27">
        <f t="shared" si="8"/>
        <v>0</v>
      </c>
      <c r="X26" s="27">
        <v>0</v>
      </c>
      <c r="Y26" s="15">
        <v>0</v>
      </c>
      <c r="Z26" s="16">
        <f t="shared" si="9"/>
        <v>0</v>
      </c>
      <c r="AA26" s="27">
        <f t="shared" si="10"/>
        <v>0</v>
      </c>
      <c r="AB26" s="27">
        <v>0</v>
      </c>
      <c r="AC26" s="15">
        <v>0</v>
      </c>
      <c r="AD26" s="27">
        <f t="shared" si="11"/>
        <v>0</v>
      </c>
      <c r="AE26" s="27">
        <v>0</v>
      </c>
      <c r="AF26" s="15">
        <v>0</v>
      </c>
      <c r="AG26" s="27">
        <f t="shared" si="12"/>
        <v>0</v>
      </c>
      <c r="AH26" s="27">
        <v>0</v>
      </c>
      <c r="AI26" s="15">
        <v>0</v>
      </c>
      <c r="AJ26" s="27">
        <f t="shared" si="13"/>
        <v>0</v>
      </c>
      <c r="AK26" s="27">
        <v>0</v>
      </c>
      <c r="AL26" s="15">
        <v>0</v>
      </c>
      <c r="AM26" s="27">
        <f t="shared" si="14"/>
        <v>0</v>
      </c>
      <c r="AN26" s="27">
        <v>0</v>
      </c>
      <c r="AO26" s="15">
        <v>0</v>
      </c>
    </row>
    <row r="27" spans="1:41" ht="19.5" customHeight="1">
      <c r="A27" s="14" t="s">
        <v>211</v>
      </c>
      <c r="B27" s="14" t="s">
        <v>84</v>
      </c>
      <c r="C27" s="14" t="s">
        <v>85</v>
      </c>
      <c r="D27" s="14" t="s">
        <v>212</v>
      </c>
      <c r="E27" s="27">
        <f t="shared" si="0"/>
        <v>0.11</v>
      </c>
      <c r="F27" s="27">
        <f t="shared" si="1"/>
        <v>0.11</v>
      </c>
      <c r="G27" s="27">
        <f t="shared" si="2"/>
        <v>0.11</v>
      </c>
      <c r="H27" s="27">
        <v>0.11</v>
      </c>
      <c r="I27" s="15">
        <v>0</v>
      </c>
      <c r="J27" s="27">
        <f t="shared" si="3"/>
        <v>0</v>
      </c>
      <c r="K27" s="27">
        <v>0</v>
      </c>
      <c r="L27" s="15">
        <v>0</v>
      </c>
      <c r="M27" s="27">
        <f t="shared" si="4"/>
        <v>0</v>
      </c>
      <c r="N27" s="27">
        <v>0</v>
      </c>
      <c r="O27" s="15">
        <v>0</v>
      </c>
      <c r="P27" s="16">
        <f t="shared" si="5"/>
        <v>0</v>
      </c>
      <c r="Q27" s="27">
        <f t="shared" si="6"/>
        <v>0</v>
      </c>
      <c r="R27" s="27">
        <v>0</v>
      </c>
      <c r="S27" s="15">
        <v>0</v>
      </c>
      <c r="T27" s="27">
        <f t="shared" si="7"/>
        <v>0</v>
      </c>
      <c r="U27" s="27">
        <v>0</v>
      </c>
      <c r="V27" s="27">
        <v>0</v>
      </c>
      <c r="W27" s="27">
        <f t="shared" si="8"/>
        <v>0</v>
      </c>
      <c r="X27" s="27">
        <v>0</v>
      </c>
      <c r="Y27" s="15">
        <v>0</v>
      </c>
      <c r="Z27" s="16">
        <f t="shared" si="9"/>
        <v>0</v>
      </c>
      <c r="AA27" s="27">
        <f t="shared" si="10"/>
        <v>0</v>
      </c>
      <c r="AB27" s="27">
        <v>0</v>
      </c>
      <c r="AC27" s="15">
        <v>0</v>
      </c>
      <c r="AD27" s="27">
        <f t="shared" si="11"/>
        <v>0</v>
      </c>
      <c r="AE27" s="27">
        <v>0</v>
      </c>
      <c r="AF27" s="15">
        <v>0</v>
      </c>
      <c r="AG27" s="27">
        <f t="shared" si="12"/>
        <v>0</v>
      </c>
      <c r="AH27" s="27">
        <v>0</v>
      </c>
      <c r="AI27" s="15">
        <v>0</v>
      </c>
      <c r="AJ27" s="27">
        <f t="shared" si="13"/>
        <v>0</v>
      </c>
      <c r="AK27" s="27">
        <v>0</v>
      </c>
      <c r="AL27" s="15">
        <v>0</v>
      </c>
      <c r="AM27" s="27">
        <f t="shared" si="14"/>
        <v>0</v>
      </c>
      <c r="AN27" s="27">
        <v>0</v>
      </c>
      <c r="AO27" s="15">
        <v>0</v>
      </c>
    </row>
    <row r="28" spans="1:41" ht="19.5" customHeight="1">
      <c r="A28" s="14" t="s">
        <v>211</v>
      </c>
      <c r="B28" s="14" t="s">
        <v>83</v>
      </c>
      <c r="C28" s="14" t="s">
        <v>85</v>
      </c>
      <c r="D28" s="14" t="s">
        <v>213</v>
      </c>
      <c r="E28" s="27">
        <f t="shared" si="0"/>
        <v>63.71</v>
      </c>
      <c r="F28" s="27">
        <f t="shared" si="1"/>
        <v>63.71</v>
      </c>
      <c r="G28" s="27">
        <f t="shared" si="2"/>
        <v>63.71</v>
      </c>
      <c r="H28" s="27">
        <v>63.71</v>
      </c>
      <c r="I28" s="15">
        <v>0</v>
      </c>
      <c r="J28" s="27">
        <f t="shared" si="3"/>
        <v>0</v>
      </c>
      <c r="K28" s="27">
        <v>0</v>
      </c>
      <c r="L28" s="15">
        <v>0</v>
      </c>
      <c r="M28" s="27">
        <f t="shared" si="4"/>
        <v>0</v>
      </c>
      <c r="N28" s="27">
        <v>0</v>
      </c>
      <c r="O28" s="15">
        <v>0</v>
      </c>
      <c r="P28" s="16">
        <f t="shared" si="5"/>
        <v>0</v>
      </c>
      <c r="Q28" s="27">
        <f t="shared" si="6"/>
        <v>0</v>
      </c>
      <c r="R28" s="27">
        <v>0</v>
      </c>
      <c r="S28" s="15">
        <v>0</v>
      </c>
      <c r="T28" s="27">
        <f t="shared" si="7"/>
        <v>0</v>
      </c>
      <c r="U28" s="27">
        <v>0</v>
      </c>
      <c r="V28" s="27">
        <v>0</v>
      </c>
      <c r="W28" s="27">
        <f t="shared" si="8"/>
        <v>0</v>
      </c>
      <c r="X28" s="27">
        <v>0</v>
      </c>
      <c r="Y28" s="15">
        <v>0</v>
      </c>
      <c r="Z28" s="16">
        <f t="shared" si="9"/>
        <v>0</v>
      </c>
      <c r="AA28" s="27">
        <f t="shared" si="10"/>
        <v>0</v>
      </c>
      <c r="AB28" s="27">
        <v>0</v>
      </c>
      <c r="AC28" s="15">
        <v>0</v>
      </c>
      <c r="AD28" s="27">
        <f t="shared" si="11"/>
        <v>0</v>
      </c>
      <c r="AE28" s="27">
        <v>0</v>
      </c>
      <c r="AF28" s="15">
        <v>0</v>
      </c>
      <c r="AG28" s="27">
        <f t="shared" si="12"/>
        <v>0</v>
      </c>
      <c r="AH28" s="27">
        <v>0</v>
      </c>
      <c r="AI28" s="15">
        <v>0</v>
      </c>
      <c r="AJ28" s="27">
        <f t="shared" si="13"/>
        <v>0</v>
      </c>
      <c r="AK28" s="27">
        <v>0</v>
      </c>
      <c r="AL28" s="15">
        <v>0</v>
      </c>
      <c r="AM28" s="27">
        <f t="shared" si="14"/>
        <v>0</v>
      </c>
      <c r="AN28" s="27">
        <v>0</v>
      </c>
      <c r="AO28" s="15">
        <v>0</v>
      </c>
    </row>
    <row r="29" spans="1:41" ht="19.5" customHeight="1">
      <c r="A29" s="14" t="s">
        <v>211</v>
      </c>
      <c r="B29" s="14" t="s">
        <v>115</v>
      </c>
      <c r="C29" s="14" t="s">
        <v>85</v>
      </c>
      <c r="D29" s="14" t="s">
        <v>214</v>
      </c>
      <c r="E29" s="27">
        <f t="shared" si="0"/>
        <v>2.62</v>
      </c>
      <c r="F29" s="27">
        <f t="shared" si="1"/>
        <v>2.62</v>
      </c>
      <c r="G29" s="27">
        <f t="shared" si="2"/>
        <v>2.62</v>
      </c>
      <c r="H29" s="27">
        <v>2.62</v>
      </c>
      <c r="I29" s="15">
        <v>0</v>
      </c>
      <c r="J29" s="27">
        <f t="shared" si="3"/>
        <v>0</v>
      </c>
      <c r="K29" s="27">
        <v>0</v>
      </c>
      <c r="L29" s="15">
        <v>0</v>
      </c>
      <c r="M29" s="27">
        <f t="shared" si="4"/>
        <v>0</v>
      </c>
      <c r="N29" s="27">
        <v>0</v>
      </c>
      <c r="O29" s="15">
        <v>0</v>
      </c>
      <c r="P29" s="16">
        <f t="shared" si="5"/>
        <v>0</v>
      </c>
      <c r="Q29" s="27">
        <f t="shared" si="6"/>
        <v>0</v>
      </c>
      <c r="R29" s="27">
        <v>0</v>
      </c>
      <c r="S29" s="15">
        <v>0</v>
      </c>
      <c r="T29" s="27">
        <f t="shared" si="7"/>
        <v>0</v>
      </c>
      <c r="U29" s="27">
        <v>0</v>
      </c>
      <c r="V29" s="27">
        <v>0</v>
      </c>
      <c r="W29" s="27">
        <f t="shared" si="8"/>
        <v>0</v>
      </c>
      <c r="X29" s="27">
        <v>0</v>
      </c>
      <c r="Y29" s="15">
        <v>0</v>
      </c>
      <c r="Z29" s="16">
        <f t="shared" si="9"/>
        <v>0</v>
      </c>
      <c r="AA29" s="27">
        <f t="shared" si="10"/>
        <v>0</v>
      </c>
      <c r="AB29" s="27">
        <v>0</v>
      </c>
      <c r="AC29" s="15">
        <v>0</v>
      </c>
      <c r="AD29" s="27">
        <f t="shared" si="11"/>
        <v>0</v>
      </c>
      <c r="AE29" s="27">
        <v>0</v>
      </c>
      <c r="AF29" s="15">
        <v>0</v>
      </c>
      <c r="AG29" s="27">
        <f t="shared" si="12"/>
        <v>0</v>
      </c>
      <c r="AH29" s="27">
        <v>0</v>
      </c>
      <c r="AI29" s="15">
        <v>0</v>
      </c>
      <c r="AJ29" s="27">
        <f t="shared" si="13"/>
        <v>0</v>
      </c>
      <c r="AK29" s="27">
        <v>0</v>
      </c>
      <c r="AL29" s="15">
        <v>0</v>
      </c>
      <c r="AM29" s="27">
        <f t="shared" si="14"/>
        <v>0</v>
      </c>
      <c r="AN29" s="27">
        <v>0</v>
      </c>
      <c r="AO29" s="15">
        <v>0</v>
      </c>
    </row>
    <row r="30" spans="1:41" ht="19.5" customHeight="1">
      <c r="A30" s="14" t="s">
        <v>36</v>
      </c>
      <c r="B30" s="14" t="s">
        <v>36</v>
      </c>
      <c r="C30" s="14" t="s">
        <v>36</v>
      </c>
      <c r="D30" s="14" t="s">
        <v>108</v>
      </c>
      <c r="E30" s="27">
        <f t="shared" si="0"/>
        <v>698.1700000000001</v>
      </c>
      <c r="F30" s="27">
        <f t="shared" si="1"/>
        <v>698.1700000000001</v>
      </c>
      <c r="G30" s="27">
        <f t="shared" si="2"/>
        <v>698.1700000000001</v>
      </c>
      <c r="H30" s="27">
        <v>476.17</v>
      </c>
      <c r="I30" s="15">
        <v>222</v>
      </c>
      <c r="J30" s="27">
        <f t="shared" si="3"/>
        <v>0</v>
      </c>
      <c r="K30" s="27">
        <v>0</v>
      </c>
      <c r="L30" s="15">
        <v>0</v>
      </c>
      <c r="M30" s="27">
        <f t="shared" si="4"/>
        <v>0</v>
      </c>
      <c r="N30" s="27">
        <v>0</v>
      </c>
      <c r="O30" s="15">
        <v>0</v>
      </c>
      <c r="P30" s="16">
        <f t="shared" si="5"/>
        <v>0</v>
      </c>
      <c r="Q30" s="27">
        <f t="shared" si="6"/>
        <v>0</v>
      </c>
      <c r="R30" s="27">
        <v>0</v>
      </c>
      <c r="S30" s="15">
        <v>0</v>
      </c>
      <c r="T30" s="27">
        <f t="shared" si="7"/>
        <v>0</v>
      </c>
      <c r="U30" s="27">
        <v>0</v>
      </c>
      <c r="V30" s="27">
        <v>0</v>
      </c>
      <c r="W30" s="27">
        <f t="shared" si="8"/>
        <v>0</v>
      </c>
      <c r="X30" s="27">
        <v>0</v>
      </c>
      <c r="Y30" s="15">
        <v>0</v>
      </c>
      <c r="Z30" s="16">
        <f t="shared" si="9"/>
        <v>0</v>
      </c>
      <c r="AA30" s="27">
        <f t="shared" si="10"/>
        <v>0</v>
      </c>
      <c r="AB30" s="27">
        <v>0</v>
      </c>
      <c r="AC30" s="15">
        <v>0</v>
      </c>
      <c r="AD30" s="27">
        <f t="shared" si="11"/>
        <v>0</v>
      </c>
      <c r="AE30" s="27">
        <v>0</v>
      </c>
      <c r="AF30" s="15">
        <v>0</v>
      </c>
      <c r="AG30" s="27">
        <f t="shared" si="12"/>
        <v>0</v>
      </c>
      <c r="AH30" s="27">
        <v>0</v>
      </c>
      <c r="AI30" s="15">
        <v>0</v>
      </c>
      <c r="AJ30" s="27">
        <f t="shared" si="13"/>
        <v>0</v>
      </c>
      <c r="AK30" s="27">
        <v>0</v>
      </c>
      <c r="AL30" s="15">
        <v>0</v>
      </c>
      <c r="AM30" s="27">
        <f t="shared" si="14"/>
        <v>0</v>
      </c>
      <c r="AN30" s="27">
        <v>0</v>
      </c>
      <c r="AO30" s="15">
        <v>0</v>
      </c>
    </row>
    <row r="31" spans="1:41" ht="19.5" customHeight="1">
      <c r="A31" s="14" t="s">
        <v>36</v>
      </c>
      <c r="B31" s="14" t="s">
        <v>36</v>
      </c>
      <c r="C31" s="14" t="s">
        <v>36</v>
      </c>
      <c r="D31" s="14" t="s">
        <v>109</v>
      </c>
      <c r="E31" s="27">
        <f t="shared" si="0"/>
        <v>698.1700000000001</v>
      </c>
      <c r="F31" s="27">
        <f t="shared" si="1"/>
        <v>698.1700000000001</v>
      </c>
      <c r="G31" s="27">
        <f t="shared" si="2"/>
        <v>698.1700000000001</v>
      </c>
      <c r="H31" s="27">
        <v>476.17</v>
      </c>
      <c r="I31" s="15">
        <v>222</v>
      </c>
      <c r="J31" s="27">
        <f t="shared" si="3"/>
        <v>0</v>
      </c>
      <c r="K31" s="27">
        <v>0</v>
      </c>
      <c r="L31" s="15">
        <v>0</v>
      </c>
      <c r="M31" s="27">
        <f t="shared" si="4"/>
        <v>0</v>
      </c>
      <c r="N31" s="27">
        <v>0</v>
      </c>
      <c r="O31" s="15">
        <v>0</v>
      </c>
      <c r="P31" s="16">
        <f t="shared" si="5"/>
        <v>0</v>
      </c>
      <c r="Q31" s="27">
        <f t="shared" si="6"/>
        <v>0</v>
      </c>
      <c r="R31" s="27">
        <v>0</v>
      </c>
      <c r="S31" s="15">
        <v>0</v>
      </c>
      <c r="T31" s="27">
        <f t="shared" si="7"/>
        <v>0</v>
      </c>
      <c r="U31" s="27">
        <v>0</v>
      </c>
      <c r="V31" s="27">
        <v>0</v>
      </c>
      <c r="W31" s="27">
        <f t="shared" si="8"/>
        <v>0</v>
      </c>
      <c r="X31" s="27">
        <v>0</v>
      </c>
      <c r="Y31" s="15">
        <v>0</v>
      </c>
      <c r="Z31" s="16">
        <f t="shared" si="9"/>
        <v>0</v>
      </c>
      <c r="AA31" s="27">
        <f t="shared" si="10"/>
        <v>0</v>
      </c>
      <c r="AB31" s="27">
        <v>0</v>
      </c>
      <c r="AC31" s="15">
        <v>0</v>
      </c>
      <c r="AD31" s="27">
        <f t="shared" si="11"/>
        <v>0</v>
      </c>
      <c r="AE31" s="27">
        <v>0</v>
      </c>
      <c r="AF31" s="15">
        <v>0</v>
      </c>
      <c r="AG31" s="27">
        <f t="shared" si="12"/>
        <v>0</v>
      </c>
      <c r="AH31" s="27">
        <v>0</v>
      </c>
      <c r="AI31" s="15">
        <v>0</v>
      </c>
      <c r="AJ31" s="27">
        <f t="shared" si="13"/>
        <v>0</v>
      </c>
      <c r="AK31" s="27">
        <v>0</v>
      </c>
      <c r="AL31" s="15">
        <v>0</v>
      </c>
      <c r="AM31" s="27">
        <f t="shared" si="14"/>
        <v>0</v>
      </c>
      <c r="AN31" s="27">
        <v>0</v>
      </c>
      <c r="AO31" s="15">
        <v>0</v>
      </c>
    </row>
    <row r="32" spans="1:41" ht="19.5" customHeight="1">
      <c r="A32" s="14" t="s">
        <v>36</v>
      </c>
      <c r="B32" s="14" t="s">
        <v>36</v>
      </c>
      <c r="C32" s="14" t="s">
        <v>36</v>
      </c>
      <c r="D32" s="14" t="s">
        <v>190</v>
      </c>
      <c r="E32" s="27">
        <f t="shared" si="0"/>
        <v>334.05</v>
      </c>
      <c r="F32" s="27">
        <f t="shared" si="1"/>
        <v>334.05</v>
      </c>
      <c r="G32" s="27">
        <f t="shared" si="2"/>
        <v>334.05</v>
      </c>
      <c r="H32" s="27">
        <v>334.05</v>
      </c>
      <c r="I32" s="15">
        <v>0</v>
      </c>
      <c r="J32" s="27">
        <f t="shared" si="3"/>
        <v>0</v>
      </c>
      <c r="K32" s="27">
        <v>0</v>
      </c>
      <c r="L32" s="15">
        <v>0</v>
      </c>
      <c r="M32" s="27">
        <f t="shared" si="4"/>
        <v>0</v>
      </c>
      <c r="N32" s="27">
        <v>0</v>
      </c>
      <c r="O32" s="15">
        <v>0</v>
      </c>
      <c r="P32" s="16">
        <f t="shared" si="5"/>
        <v>0</v>
      </c>
      <c r="Q32" s="27">
        <f t="shared" si="6"/>
        <v>0</v>
      </c>
      <c r="R32" s="27">
        <v>0</v>
      </c>
      <c r="S32" s="15">
        <v>0</v>
      </c>
      <c r="T32" s="27">
        <f t="shared" si="7"/>
        <v>0</v>
      </c>
      <c r="U32" s="27">
        <v>0</v>
      </c>
      <c r="V32" s="27">
        <v>0</v>
      </c>
      <c r="W32" s="27">
        <f t="shared" si="8"/>
        <v>0</v>
      </c>
      <c r="X32" s="27">
        <v>0</v>
      </c>
      <c r="Y32" s="15">
        <v>0</v>
      </c>
      <c r="Z32" s="16">
        <f t="shared" si="9"/>
        <v>0</v>
      </c>
      <c r="AA32" s="27">
        <f t="shared" si="10"/>
        <v>0</v>
      </c>
      <c r="AB32" s="27">
        <v>0</v>
      </c>
      <c r="AC32" s="15">
        <v>0</v>
      </c>
      <c r="AD32" s="27">
        <f t="shared" si="11"/>
        <v>0</v>
      </c>
      <c r="AE32" s="27">
        <v>0</v>
      </c>
      <c r="AF32" s="15">
        <v>0</v>
      </c>
      <c r="AG32" s="27">
        <f t="shared" si="12"/>
        <v>0</v>
      </c>
      <c r="AH32" s="27">
        <v>0</v>
      </c>
      <c r="AI32" s="15">
        <v>0</v>
      </c>
      <c r="AJ32" s="27">
        <f t="shared" si="13"/>
        <v>0</v>
      </c>
      <c r="AK32" s="27">
        <v>0</v>
      </c>
      <c r="AL32" s="15">
        <v>0</v>
      </c>
      <c r="AM32" s="27">
        <f t="shared" si="14"/>
        <v>0</v>
      </c>
      <c r="AN32" s="27">
        <v>0</v>
      </c>
      <c r="AO32" s="15">
        <v>0</v>
      </c>
    </row>
    <row r="33" spans="1:41" ht="19.5" customHeight="1">
      <c r="A33" s="14" t="s">
        <v>191</v>
      </c>
      <c r="B33" s="14" t="s">
        <v>84</v>
      </c>
      <c r="C33" s="14" t="s">
        <v>110</v>
      </c>
      <c r="D33" s="14" t="s">
        <v>192</v>
      </c>
      <c r="E33" s="27">
        <f t="shared" si="0"/>
        <v>231.92</v>
      </c>
      <c r="F33" s="27">
        <f t="shared" si="1"/>
        <v>231.92</v>
      </c>
      <c r="G33" s="27">
        <f t="shared" si="2"/>
        <v>231.92</v>
      </c>
      <c r="H33" s="27">
        <v>231.92</v>
      </c>
      <c r="I33" s="15">
        <v>0</v>
      </c>
      <c r="J33" s="27">
        <f t="shared" si="3"/>
        <v>0</v>
      </c>
      <c r="K33" s="27">
        <v>0</v>
      </c>
      <c r="L33" s="15">
        <v>0</v>
      </c>
      <c r="M33" s="27">
        <f t="shared" si="4"/>
        <v>0</v>
      </c>
      <c r="N33" s="27">
        <v>0</v>
      </c>
      <c r="O33" s="15">
        <v>0</v>
      </c>
      <c r="P33" s="16">
        <f t="shared" si="5"/>
        <v>0</v>
      </c>
      <c r="Q33" s="27">
        <f t="shared" si="6"/>
        <v>0</v>
      </c>
      <c r="R33" s="27">
        <v>0</v>
      </c>
      <c r="S33" s="15">
        <v>0</v>
      </c>
      <c r="T33" s="27">
        <f t="shared" si="7"/>
        <v>0</v>
      </c>
      <c r="U33" s="27">
        <v>0</v>
      </c>
      <c r="V33" s="27">
        <v>0</v>
      </c>
      <c r="W33" s="27">
        <f t="shared" si="8"/>
        <v>0</v>
      </c>
      <c r="X33" s="27">
        <v>0</v>
      </c>
      <c r="Y33" s="15">
        <v>0</v>
      </c>
      <c r="Z33" s="16">
        <f t="shared" si="9"/>
        <v>0</v>
      </c>
      <c r="AA33" s="27">
        <f t="shared" si="10"/>
        <v>0</v>
      </c>
      <c r="AB33" s="27">
        <v>0</v>
      </c>
      <c r="AC33" s="15">
        <v>0</v>
      </c>
      <c r="AD33" s="27">
        <f t="shared" si="11"/>
        <v>0</v>
      </c>
      <c r="AE33" s="27">
        <v>0</v>
      </c>
      <c r="AF33" s="15">
        <v>0</v>
      </c>
      <c r="AG33" s="27">
        <f t="shared" si="12"/>
        <v>0</v>
      </c>
      <c r="AH33" s="27">
        <v>0</v>
      </c>
      <c r="AI33" s="15">
        <v>0</v>
      </c>
      <c r="AJ33" s="27">
        <f t="shared" si="13"/>
        <v>0</v>
      </c>
      <c r="AK33" s="27">
        <v>0</v>
      </c>
      <c r="AL33" s="15">
        <v>0</v>
      </c>
      <c r="AM33" s="27">
        <f t="shared" si="14"/>
        <v>0</v>
      </c>
      <c r="AN33" s="27">
        <v>0</v>
      </c>
      <c r="AO33" s="15">
        <v>0</v>
      </c>
    </row>
    <row r="34" spans="1:41" ht="19.5" customHeight="1">
      <c r="A34" s="14" t="s">
        <v>191</v>
      </c>
      <c r="B34" s="14" t="s">
        <v>87</v>
      </c>
      <c r="C34" s="14" t="s">
        <v>110</v>
      </c>
      <c r="D34" s="14" t="s">
        <v>193</v>
      </c>
      <c r="E34" s="27">
        <f t="shared" si="0"/>
        <v>65.85</v>
      </c>
      <c r="F34" s="27">
        <f t="shared" si="1"/>
        <v>65.85</v>
      </c>
      <c r="G34" s="27">
        <f t="shared" si="2"/>
        <v>65.85</v>
      </c>
      <c r="H34" s="27">
        <v>65.85</v>
      </c>
      <c r="I34" s="15">
        <v>0</v>
      </c>
      <c r="J34" s="27">
        <f t="shared" si="3"/>
        <v>0</v>
      </c>
      <c r="K34" s="27">
        <v>0</v>
      </c>
      <c r="L34" s="15">
        <v>0</v>
      </c>
      <c r="M34" s="27">
        <f t="shared" si="4"/>
        <v>0</v>
      </c>
      <c r="N34" s="27">
        <v>0</v>
      </c>
      <c r="O34" s="15">
        <v>0</v>
      </c>
      <c r="P34" s="16">
        <f t="shared" si="5"/>
        <v>0</v>
      </c>
      <c r="Q34" s="27">
        <f t="shared" si="6"/>
        <v>0</v>
      </c>
      <c r="R34" s="27">
        <v>0</v>
      </c>
      <c r="S34" s="15">
        <v>0</v>
      </c>
      <c r="T34" s="27">
        <f t="shared" si="7"/>
        <v>0</v>
      </c>
      <c r="U34" s="27">
        <v>0</v>
      </c>
      <c r="V34" s="27">
        <v>0</v>
      </c>
      <c r="W34" s="27">
        <f t="shared" si="8"/>
        <v>0</v>
      </c>
      <c r="X34" s="27">
        <v>0</v>
      </c>
      <c r="Y34" s="15">
        <v>0</v>
      </c>
      <c r="Z34" s="16">
        <f t="shared" si="9"/>
        <v>0</v>
      </c>
      <c r="AA34" s="27">
        <f t="shared" si="10"/>
        <v>0</v>
      </c>
      <c r="AB34" s="27">
        <v>0</v>
      </c>
      <c r="AC34" s="15">
        <v>0</v>
      </c>
      <c r="AD34" s="27">
        <f t="shared" si="11"/>
        <v>0</v>
      </c>
      <c r="AE34" s="27">
        <v>0</v>
      </c>
      <c r="AF34" s="15">
        <v>0</v>
      </c>
      <c r="AG34" s="27">
        <f t="shared" si="12"/>
        <v>0</v>
      </c>
      <c r="AH34" s="27">
        <v>0</v>
      </c>
      <c r="AI34" s="15">
        <v>0</v>
      </c>
      <c r="AJ34" s="27">
        <f t="shared" si="13"/>
        <v>0</v>
      </c>
      <c r="AK34" s="27">
        <v>0</v>
      </c>
      <c r="AL34" s="15">
        <v>0</v>
      </c>
      <c r="AM34" s="27">
        <f t="shared" si="14"/>
        <v>0</v>
      </c>
      <c r="AN34" s="27">
        <v>0</v>
      </c>
      <c r="AO34" s="15">
        <v>0</v>
      </c>
    </row>
    <row r="35" spans="1:41" ht="19.5" customHeight="1">
      <c r="A35" s="14" t="s">
        <v>191</v>
      </c>
      <c r="B35" s="14" t="s">
        <v>96</v>
      </c>
      <c r="C35" s="14" t="s">
        <v>110</v>
      </c>
      <c r="D35" s="14" t="s">
        <v>194</v>
      </c>
      <c r="E35" s="27">
        <f t="shared" si="0"/>
        <v>33.31</v>
      </c>
      <c r="F35" s="27">
        <f t="shared" si="1"/>
        <v>33.31</v>
      </c>
      <c r="G35" s="27">
        <f t="shared" si="2"/>
        <v>33.31</v>
      </c>
      <c r="H35" s="27">
        <v>33.31</v>
      </c>
      <c r="I35" s="15">
        <v>0</v>
      </c>
      <c r="J35" s="27">
        <f t="shared" si="3"/>
        <v>0</v>
      </c>
      <c r="K35" s="27">
        <v>0</v>
      </c>
      <c r="L35" s="15">
        <v>0</v>
      </c>
      <c r="M35" s="27">
        <f t="shared" si="4"/>
        <v>0</v>
      </c>
      <c r="N35" s="27">
        <v>0</v>
      </c>
      <c r="O35" s="15">
        <v>0</v>
      </c>
      <c r="P35" s="16">
        <f t="shared" si="5"/>
        <v>0</v>
      </c>
      <c r="Q35" s="27">
        <f t="shared" si="6"/>
        <v>0</v>
      </c>
      <c r="R35" s="27">
        <v>0</v>
      </c>
      <c r="S35" s="15">
        <v>0</v>
      </c>
      <c r="T35" s="27">
        <f t="shared" si="7"/>
        <v>0</v>
      </c>
      <c r="U35" s="27">
        <v>0</v>
      </c>
      <c r="V35" s="27">
        <v>0</v>
      </c>
      <c r="W35" s="27">
        <f t="shared" si="8"/>
        <v>0</v>
      </c>
      <c r="X35" s="27">
        <v>0</v>
      </c>
      <c r="Y35" s="15">
        <v>0</v>
      </c>
      <c r="Z35" s="16">
        <f t="shared" si="9"/>
        <v>0</v>
      </c>
      <c r="AA35" s="27">
        <f t="shared" si="10"/>
        <v>0</v>
      </c>
      <c r="AB35" s="27">
        <v>0</v>
      </c>
      <c r="AC35" s="15">
        <v>0</v>
      </c>
      <c r="AD35" s="27">
        <f t="shared" si="11"/>
        <v>0</v>
      </c>
      <c r="AE35" s="27">
        <v>0</v>
      </c>
      <c r="AF35" s="15">
        <v>0</v>
      </c>
      <c r="AG35" s="27">
        <f t="shared" si="12"/>
        <v>0</v>
      </c>
      <c r="AH35" s="27">
        <v>0</v>
      </c>
      <c r="AI35" s="15">
        <v>0</v>
      </c>
      <c r="AJ35" s="27">
        <f t="shared" si="13"/>
        <v>0</v>
      </c>
      <c r="AK35" s="27">
        <v>0</v>
      </c>
      <c r="AL35" s="15">
        <v>0</v>
      </c>
      <c r="AM35" s="27">
        <f t="shared" si="14"/>
        <v>0</v>
      </c>
      <c r="AN35" s="27">
        <v>0</v>
      </c>
      <c r="AO35" s="15">
        <v>0</v>
      </c>
    </row>
    <row r="36" spans="1:41" ht="19.5" customHeight="1">
      <c r="A36" s="14" t="s">
        <v>191</v>
      </c>
      <c r="B36" s="14" t="s">
        <v>115</v>
      </c>
      <c r="C36" s="14" t="s">
        <v>110</v>
      </c>
      <c r="D36" s="14" t="s">
        <v>195</v>
      </c>
      <c r="E36" s="27">
        <f t="shared" si="0"/>
        <v>2.97</v>
      </c>
      <c r="F36" s="27">
        <f t="shared" si="1"/>
        <v>2.97</v>
      </c>
      <c r="G36" s="27">
        <f t="shared" si="2"/>
        <v>2.97</v>
      </c>
      <c r="H36" s="27">
        <v>2.97</v>
      </c>
      <c r="I36" s="15">
        <v>0</v>
      </c>
      <c r="J36" s="27">
        <f t="shared" si="3"/>
        <v>0</v>
      </c>
      <c r="K36" s="27">
        <v>0</v>
      </c>
      <c r="L36" s="15">
        <v>0</v>
      </c>
      <c r="M36" s="27">
        <f t="shared" si="4"/>
        <v>0</v>
      </c>
      <c r="N36" s="27">
        <v>0</v>
      </c>
      <c r="O36" s="15">
        <v>0</v>
      </c>
      <c r="P36" s="16">
        <f t="shared" si="5"/>
        <v>0</v>
      </c>
      <c r="Q36" s="27">
        <f t="shared" si="6"/>
        <v>0</v>
      </c>
      <c r="R36" s="27">
        <v>0</v>
      </c>
      <c r="S36" s="15">
        <v>0</v>
      </c>
      <c r="T36" s="27">
        <f t="shared" si="7"/>
        <v>0</v>
      </c>
      <c r="U36" s="27">
        <v>0</v>
      </c>
      <c r="V36" s="27">
        <v>0</v>
      </c>
      <c r="W36" s="27">
        <f t="shared" si="8"/>
        <v>0</v>
      </c>
      <c r="X36" s="27">
        <v>0</v>
      </c>
      <c r="Y36" s="15">
        <v>0</v>
      </c>
      <c r="Z36" s="16">
        <f t="shared" si="9"/>
        <v>0</v>
      </c>
      <c r="AA36" s="27">
        <f t="shared" si="10"/>
        <v>0</v>
      </c>
      <c r="AB36" s="27">
        <v>0</v>
      </c>
      <c r="AC36" s="15">
        <v>0</v>
      </c>
      <c r="AD36" s="27">
        <f t="shared" si="11"/>
        <v>0</v>
      </c>
      <c r="AE36" s="27">
        <v>0</v>
      </c>
      <c r="AF36" s="15">
        <v>0</v>
      </c>
      <c r="AG36" s="27">
        <f t="shared" si="12"/>
        <v>0</v>
      </c>
      <c r="AH36" s="27">
        <v>0</v>
      </c>
      <c r="AI36" s="15">
        <v>0</v>
      </c>
      <c r="AJ36" s="27">
        <f t="shared" si="13"/>
        <v>0</v>
      </c>
      <c r="AK36" s="27">
        <v>0</v>
      </c>
      <c r="AL36" s="15">
        <v>0</v>
      </c>
      <c r="AM36" s="27">
        <f t="shared" si="14"/>
        <v>0</v>
      </c>
      <c r="AN36" s="27">
        <v>0</v>
      </c>
      <c r="AO36" s="15">
        <v>0</v>
      </c>
    </row>
    <row r="37" spans="1:41" ht="19.5" customHeight="1">
      <c r="A37" s="14" t="s">
        <v>36</v>
      </c>
      <c r="B37" s="14" t="s">
        <v>36</v>
      </c>
      <c r="C37" s="14" t="s">
        <v>36</v>
      </c>
      <c r="D37" s="14" t="s">
        <v>196</v>
      </c>
      <c r="E37" s="27">
        <f t="shared" si="0"/>
        <v>364.09000000000003</v>
      </c>
      <c r="F37" s="27">
        <f t="shared" si="1"/>
        <v>364.09000000000003</v>
      </c>
      <c r="G37" s="27">
        <f t="shared" si="2"/>
        <v>364.09000000000003</v>
      </c>
      <c r="H37" s="27">
        <v>142.09</v>
      </c>
      <c r="I37" s="15">
        <v>222</v>
      </c>
      <c r="J37" s="27">
        <f t="shared" si="3"/>
        <v>0</v>
      </c>
      <c r="K37" s="27">
        <v>0</v>
      </c>
      <c r="L37" s="15">
        <v>0</v>
      </c>
      <c r="M37" s="27">
        <f t="shared" si="4"/>
        <v>0</v>
      </c>
      <c r="N37" s="27">
        <v>0</v>
      </c>
      <c r="O37" s="15">
        <v>0</v>
      </c>
      <c r="P37" s="16">
        <f t="shared" si="5"/>
        <v>0</v>
      </c>
      <c r="Q37" s="27">
        <f t="shared" si="6"/>
        <v>0</v>
      </c>
      <c r="R37" s="27">
        <v>0</v>
      </c>
      <c r="S37" s="15">
        <v>0</v>
      </c>
      <c r="T37" s="27">
        <f t="shared" si="7"/>
        <v>0</v>
      </c>
      <c r="U37" s="27">
        <v>0</v>
      </c>
      <c r="V37" s="27">
        <v>0</v>
      </c>
      <c r="W37" s="27">
        <f t="shared" si="8"/>
        <v>0</v>
      </c>
      <c r="X37" s="27">
        <v>0</v>
      </c>
      <c r="Y37" s="15">
        <v>0</v>
      </c>
      <c r="Z37" s="16">
        <f t="shared" si="9"/>
        <v>0</v>
      </c>
      <c r="AA37" s="27">
        <f t="shared" si="10"/>
        <v>0</v>
      </c>
      <c r="AB37" s="27">
        <v>0</v>
      </c>
      <c r="AC37" s="15">
        <v>0</v>
      </c>
      <c r="AD37" s="27">
        <f t="shared" si="11"/>
        <v>0</v>
      </c>
      <c r="AE37" s="27">
        <v>0</v>
      </c>
      <c r="AF37" s="15">
        <v>0</v>
      </c>
      <c r="AG37" s="27">
        <f t="shared" si="12"/>
        <v>0</v>
      </c>
      <c r="AH37" s="27">
        <v>0</v>
      </c>
      <c r="AI37" s="15">
        <v>0</v>
      </c>
      <c r="AJ37" s="27">
        <f t="shared" si="13"/>
        <v>0</v>
      </c>
      <c r="AK37" s="27">
        <v>0</v>
      </c>
      <c r="AL37" s="15">
        <v>0</v>
      </c>
      <c r="AM37" s="27">
        <f t="shared" si="14"/>
        <v>0</v>
      </c>
      <c r="AN37" s="27">
        <v>0</v>
      </c>
      <c r="AO37" s="15">
        <v>0</v>
      </c>
    </row>
    <row r="38" spans="1:41" ht="19.5" customHeight="1">
      <c r="A38" s="14" t="s">
        <v>197</v>
      </c>
      <c r="B38" s="14" t="s">
        <v>84</v>
      </c>
      <c r="C38" s="14" t="s">
        <v>110</v>
      </c>
      <c r="D38" s="14" t="s">
        <v>198</v>
      </c>
      <c r="E38" s="27">
        <f t="shared" si="0"/>
        <v>77.24000000000001</v>
      </c>
      <c r="F38" s="27">
        <f t="shared" si="1"/>
        <v>77.24000000000001</v>
      </c>
      <c r="G38" s="27">
        <f t="shared" si="2"/>
        <v>77.24000000000001</v>
      </c>
      <c r="H38" s="27">
        <v>54.24</v>
      </c>
      <c r="I38" s="15">
        <v>23</v>
      </c>
      <c r="J38" s="27">
        <f t="shared" si="3"/>
        <v>0</v>
      </c>
      <c r="K38" s="27">
        <v>0</v>
      </c>
      <c r="L38" s="15">
        <v>0</v>
      </c>
      <c r="M38" s="27">
        <f t="shared" si="4"/>
        <v>0</v>
      </c>
      <c r="N38" s="27">
        <v>0</v>
      </c>
      <c r="O38" s="15">
        <v>0</v>
      </c>
      <c r="P38" s="16">
        <f t="shared" si="5"/>
        <v>0</v>
      </c>
      <c r="Q38" s="27">
        <f t="shared" si="6"/>
        <v>0</v>
      </c>
      <c r="R38" s="27">
        <v>0</v>
      </c>
      <c r="S38" s="15">
        <v>0</v>
      </c>
      <c r="T38" s="27">
        <f t="shared" si="7"/>
        <v>0</v>
      </c>
      <c r="U38" s="27">
        <v>0</v>
      </c>
      <c r="V38" s="27">
        <v>0</v>
      </c>
      <c r="W38" s="27">
        <f t="shared" si="8"/>
        <v>0</v>
      </c>
      <c r="X38" s="27">
        <v>0</v>
      </c>
      <c r="Y38" s="15">
        <v>0</v>
      </c>
      <c r="Z38" s="16">
        <f t="shared" si="9"/>
        <v>0</v>
      </c>
      <c r="AA38" s="27">
        <f t="shared" si="10"/>
        <v>0</v>
      </c>
      <c r="AB38" s="27">
        <v>0</v>
      </c>
      <c r="AC38" s="15">
        <v>0</v>
      </c>
      <c r="AD38" s="27">
        <f t="shared" si="11"/>
        <v>0</v>
      </c>
      <c r="AE38" s="27">
        <v>0</v>
      </c>
      <c r="AF38" s="15">
        <v>0</v>
      </c>
      <c r="AG38" s="27">
        <f t="shared" si="12"/>
        <v>0</v>
      </c>
      <c r="AH38" s="27">
        <v>0</v>
      </c>
      <c r="AI38" s="15">
        <v>0</v>
      </c>
      <c r="AJ38" s="27">
        <f t="shared" si="13"/>
        <v>0</v>
      </c>
      <c r="AK38" s="27">
        <v>0</v>
      </c>
      <c r="AL38" s="15">
        <v>0</v>
      </c>
      <c r="AM38" s="27">
        <f t="shared" si="14"/>
        <v>0</v>
      </c>
      <c r="AN38" s="27">
        <v>0</v>
      </c>
      <c r="AO38" s="15">
        <v>0</v>
      </c>
    </row>
    <row r="39" spans="1:41" ht="19.5" customHeight="1">
      <c r="A39" s="14" t="s">
        <v>197</v>
      </c>
      <c r="B39" s="14" t="s">
        <v>96</v>
      </c>
      <c r="C39" s="14" t="s">
        <v>110</v>
      </c>
      <c r="D39" s="14" t="s">
        <v>200</v>
      </c>
      <c r="E39" s="27">
        <f t="shared" si="0"/>
        <v>19</v>
      </c>
      <c r="F39" s="27">
        <f t="shared" si="1"/>
        <v>19</v>
      </c>
      <c r="G39" s="27">
        <f t="shared" si="2"/>
        <v>19</v>
      </c>
      <c r="H39" s="27">
        <v>19</v>
      </c>
      <c r="I39" s="15">
        <v>0</v>
      </c>
      <c r="J39" s="27">
        <f t="shared" si="3"/>
        <v>0</v>
      </c>
      <c r="K39" s="27">
        <v>0</v>
      </c>
      <c r="L39" s="15">
        <v>0</v>
      </c>
      <c r="M39" s="27">
        <f t="shared" si="4"/>
        <v>0</v>
      </c>
      <c r="N39" s="27">
        <v>0</v>
      </c>
      <c r="O39" s="15">
        <v>0</v>
      </c>
      <c r="P39" s="16">
        <f t="shared" si="5"/>
        <v>0</v>
      </c>
      <c r="Q39" s="27">
        <f t="shared" si="6"/>
        <v>0</v>
      </c>
      <c r="R39" s="27">
        <v>0</v>
      </c>
      <c r="S39" s="15">
        <v>0</v>
      </c>
      <c r="T39" s="27">
        <f t="shared" si="7"/>
        <v>0</v>
      </c>
      <c r="U39" s="27">
        <v>0</v>
      </c>
      <c r="V39" s="27">
        <v>0</v>
      </c>
      <c r="W39" s="27">
        <f t="shared" si="8"/>
        <v>0</v>
      </c>
      <c r="X39" s="27">
        <v>0</v>
      </c>
      <c r="Y39" s="15">
        <v>0</v>
      </c>
      <c r="Z39" s="16">
        <f t="shared" si="9"/>
        <v>0</v>
      </c>
      <c r="AA39" s="27">
        <f t="shared" si="10"/>
        <v>0</v>
      </c>
      <c r="AB39" s="27">
        <v>0</v>
      </c>
      <c r="AC39" s="15">
        <v>0</v>
      </c>
      <c r="AD39" s="27">
        <f t="shared" si="11"/>
        <v>0</v>
      </c>
      <c r="AE39" s="27">
        <v>0</v>
      </c>
      <c r="AF39" s="15">
        <v>0</v>
      </c>
      <c r="AG39" s="27">
        <f t="shared" si="12"/>
        <v>0</v>
      </c>
      <c r="AH39" s="27">
        <v>0</v>
      </c>
      <c r="AI39" s="15">
        <v>0</v>
      </c>
      <c r="AJ39" s="27">
        <f t="shared" si="13"/>
        <v>0</v>
      </c>
      <c r="AK39" s="27">
        <v>0</v>
      </c>
      <c r="AL39" s="15">
        <v>0</v>
      </c>
      <c r="AM39" s="27">
        <f t="shared" si="14"/>
        <v>0</v>
      </c>
      <c r="AN39" s="27">
        <v>0</v>
      </c>
      <c r="AO39" s="15">
        <v>0</v>
      </c>
    </row>
    <row r="40" spans="1:41" ht="19.5" customHeight="1">
      <c r="A40" s="14" t="s">
        <v>197</v>
      </c>
      <c r="B40" s="14" t="s">
        <v>83</v>
      </c>
      <c r="C40" s="14" t="s">
        <v>110</v>
      </c>
      <c r="D40" s="14" t="s">
        <v>201</v>
      </c>
      <c r="E40" s="27">
        <f t="shared" si="0"/>
        <v>4</v>
      </c>
      <c r="F40" s="27">
        <f t="shared" si="1"/>
        <v>4</v>
      </c>
      <c r="G40" s="27">
        <f t="shared" si="2"/>
        <v>4</v>
      </c>
      <c r="H40" s="27">
        <v>0</v>
      </c>
      <c r="I40" s="15">
        <v>4</v>
      </c>
      <c r="J40" s="27">
        <f t="shared" si="3"/>
        <v>0</v>
      </c>
      <c r="K40" s="27">
        <v>0</v>
      </c>
      <c r="L40" s="15">
        <v>0</v>
      </c>
      <c r="M40" s="27">
        <f t="shared" si="4"/>
        <v>0</v>
      </c>
      <c r="N40" s="27">
        <v>0</v>
      </c>
      <c r="O40" s="15">
        <v>0</v>
      </c>
      <c r="P40" s="16">
        <f t="shared" si="5"/>
        <v>0</v>
      </c>
      <c r="Q40" s="27">
        <f t="shared" si="6"/>
        <v>0</v>
      </c>
      <c r="R40" s="27">
        <v>0</v>
      </c>
      <c r="S40" s="15">
        <v>0</v>
      </c>
      <c r="T40" s="27">
        <f t="shared" si="7"/>
        <v>0</v>
      </c>
      <c r="U40" s="27">
        <v>0</v>
      </c>
      <c r="V40" s="27">
        <v>0</v>
      </c>
      <c r="W40" s="27">
        <f t="shared" si="8"/>
        <v>0</v>
      </c>
      <c r="X40" s="27">
        <v>0</v>
      </c>
      <c r="Y40" s="15">
        <v>0</v>
      </c>
      <c r="Z40" s="16">
        <f t="shared" si="9"/>
        <v>0</v>
      </c>
      <c r="AA40" s="27">
        <f t="shared" si="10"/>
        <v>0</v>
      </c>
      <c r="AB40" s="27">
        <v>0</v>
      </c>
      <c r="AC40" s="15">
        <v>0</v>
      </c>
      <c r="AD40" s="27">
        <f t="shared" si="11"/>
        <v>0</v>
      </c>
      <c r="AE40" s="27">
        <v>0</v>
      </c>
      <c r="AF40" s="15">
        <v>0</v>
      </c>
      <c r="AG40" s="27">
        <f t="shared" si="12"/>
        <v>0</v>
      </c>
      <c r="AH40" s="27">
        <v>0</v>
      </c>
      <c r="AI40" s="15">
        <v>0</v>
      </c>
      <c r="AJ40" s="27">
        <f t="shared" si="13"/>
        <v>0</v>
      </c>
      <c r="AK40" s="27">
        <v>0</v>
      </c>
      <c r="AL40" s="15">
        <v>0</v>
      </c>
      <c r="AM40" s="27">
        <f t="shared" si="14"/>
        <v>0</v>
      </c>
      <c r="AN40" s="27">
        <v>0</v>
      </c>
      <c r="AO40" s="15">
        <v>0</v>
      </c>
    </row>
    <row r="41" spans="1:41" ht="19.5" customHeight="1">
      <c r="A41" s="14" t="s">
        <v>197</v>
      </c>
      <c r="B41" s="14" t="s">
        <v>90</v>
      </c>
      <c r="C41" s="14" t="s">
        <v>110</v>
      </c>
      <c r="D41" s="14" t="s">
        <v>202</v>
      </c>
      <c r="E41" s="27">
        <f t="shared" si="0"/>
        <v>1</v>
      </c>
      <c r="F41" s="27">
        <f t="shared" si="1"/>
        <v>1</v>
      </c>
      <c r="G41" s="27">
        <f t="shared" si="2"/>
        <v>1</v>
      </c>
      <c r="H41" s="27">
        <v>1</v>
      </c>
      <c r="I41" s="15">
        <v>0</v>
      </c>
      <c r="J41" s="27">
        <f t="shared" si="3"/>
        <v>0</v>
      </c>
      <c r="K41" s="27">
        <v>0</v>
      </c>
      <c r="L41" s="15">
        <v>0</v>
      </c>
      <c r="M41" s="27">
        <f t="shared" si="4"/>
        <v>0</v>
      </c>
      <c r="N41" s="27">
        <v>0</v>
      </c>
      <c r="O41" s="15">
        <v>0</v>
      </c>
      <c r="P41" s="16">
        <f t="shared" si="5"/>
        <v>0</v>
      </c>
      <c r="Q41" s="27">
        <f t="shared" si="6"/>
        <v>0</v>
      </c>
      <c r="R41" s="27">
        <v>0</v>
      </c>
      <c r="S41" s="15">
        <v>0</v>
      </c>
      <c r="T41" s="27">
        <f t="shared" si="7"/>
        <v>0</v>
      </c>
      <c r="U41" s="27">
        <v>0</v>
      </c>
      <c r="V41" s="27">
        <v>0</v>
      </c>
      <c r="W41" s="27">
        <f t="shared" si="8"/>
        <v>0</v>
      </c>
      <c r="X41" s="27">
        <v>0</v>
      </c>
      <c r="Y41" s="15">
        <v>0</v>
      </c>
      <c r="Z41" s="16">
        <f t="shared" si="9"/>
        <v>0</v>
      </c>
      <c r="AA41" s="27">
        <f t="shared" si="10"/>
        <v>0</v>
      </c>
      <c r="AB41" s="27">
        <v>0</v>
      </c>
      <c r="AC41" s="15">
        <v>0</v>
      </c>
      <c r="AD41" s="27">
        <f t="shared" si="11"/>
        <v>0</v>
      </c>
      <c r="AE41" s="27">
        <v>0</v>
      </c>
      <c r="AF41" s="15">
        <v>0</v>
      </c>
      <c r="AG41" s="27">
        <f t="shared" si="12"/>
        <v>0</v>
      </c>
      <c r="AH41" s="27">
        <v>0</v>
      </c>
      <c r="AI41" s="15">
        <v>0</v>
      </c>
      <c r="AJ41" s="27">
        <f t="shared" si="13"/>
        <v>0</v>
      </c>
      <c r="AK41" s="27">
        <v>0</v>
      </c>
      <c r="AL41" s="15">
        <v>0</v>
      </c>
      <c r="AM41" s="27">
        <f t="shared" si="14"/>
        <v>0</v>
      </c>
      <c r="AN41" s="27">
        <v>0</v>
      </c>
      <c r="AO41" s="15">
        <v>0</v>
      </c>
    </row>
    <row r="42" spans="1:41" ht="19.5" customHeight="1">
      <c r="A42" s="14" t="s">
        <v>197</v>
      </c>
      <c r="B42" s="14" t="s">
        <v>95</v>
      </c>
      <c r="C42" s="14" t="s">
        <v>110</v>
      </c>
      <c r="D42" s="14" t="s">
        <v>203</v>
      </c>
      <c r="E42" s="27">
        <f t="shared" si="0"/>
        <v>4</v>
      </c>
      <c r="F42" s="27">
        <f t="shared" si="1"/>
        <v>4</v>
      </c>
      <c r="G42" s="27">
        <f t="shared" si="2"/>
        <v>4</v>
      </c>
      <c r="H42" s="27">
        <v>4</v>
      </c>
      <c r="I42" s="15">
        <v>0</v>
      </c>
      <c r="J42" s="27">
        <f t="shared" si="3"/>
        <v>0</v>
      </c>
      <c r="K42" s="27">
        <v>0</v>
      </c>
      <c r="L42" s="15">
        <v>0</v>
      </c>
      <c r="M42" s="27">
        <f t="shared" si="4"/>
        <v>0</v>
      </c>
      <c r="N42" s="27">
        <v>0</v>
      </c>
      <c r="O42" s="15">
        <v>0</v>
      </c>
      <c r="P42" s="16">
        <f t="shared" si="5"/>
        <v>0</v>
      </c>
      <c r="Q42" s="27">
        <f t="shared" si="6"/>
        <v>0</v>
      </c>
      <c r="R42" s="27">
        <v>0</v>
      </c>
      <c r="S42" s="15">
        <v>0</v>
      </c>
      <c r="T42" s="27">
        <f t="shared" si="7"/>
        <v>0</v>
      </c>
      <c r="U42" s="27">
        <v>0</v>
      </c>
      <c r="V42" s="27">
        <v>0</v>
      </c>
      <c r="W42" s="27">
        <f t="shared" si="8"/>
        <v>0</v>
      </c>
      <c r="X42" s="27">
        <v>0</v>
      </c>
      <c r="Y42" s="15">
        <v>0</v>
      </c>
      <c r="Z42" s="16">
        <f t="shared" si="9"/>
        <v>0</v>
      </c>
      <c r="AA42" s="27">
        <f t="shared" si="10"/>
        <v>0</v>
      </c>
      <c r="AB42" s="27">
        <v>0</v>
      </c>
      <c r="AC42" s="15">
        <v>0</v>
      </c>
      <c r="AD42" s="27">
        <f t="shared" si="11"/>
        <v>0</v>
      </c>
      <c r="AE42" s="27">
        <v>0</v>
      </c>
      <c r="AF42" s="15">
        <v>0</v>
      </c>
      <c r="AG42" s="27">
        <f t="shared" si="12"/>
        <v>0</v>
      </c>
      <c r="AH42" s="27">
        <v>0</v>
      </c>
      <c r="AI42" s="15">
        <v>0</v>
      </c>
      <c r="AJ42" s="27">
        <f t="shared" si="13"/>
        <v>0</v>
      </c>
      <c r="AK42" s="27">
        <v>0</v>
      </c>
      <c r="AL42" s="15">
        <v>0</v>
      </c>
      <c r="AM42" s="27">
        <f t="shared" si="14"/>
        <v>0</v>
      </c>
      <c r="AN42" s="27">
        <v>0</v>
      </c>
      <c r="AO42" s="15">
        <v>0</v>
      </c>
    </row>
    <row r="43" spans="1:41" ht="19.5" customHeight="1">
      <c r="A43" s="14" t="s">
        <v>197</v>
      </c>
      <c r="B43" s="14" t="s">
        <v>204</v>
      </c>
      <c r="C43" s="14" t="s">
        <v>110</v>
      </c>
      <c r="D43" s="14" t="s">
        <v>205</v>
      </c>
      <c r="E43" s="27">
        <f t="shared" si="0"/>
        <v>197</v>
      </c>
      <c r="F43" s="27">
        <f t="shared" si="1"/>
        <v>197</v>
      </c>
      <c r="G43" s="27">
        <f t="shared" si="2"/>
        <v>197</v>
      </c>
      <c r="H43" s="27">
        <v>7</v>
      </c>
      <c r="I43" s="15">
        <v>190</v>
      </c>
      <c r="J43" s="27">
        <f t="shared" si="3"/>
        <v>0</v>
      </c>
      <c r="K43" s="27">
        <v>0</v>
      </c>
      <c r="L43" s="15">
        <v>0</v>
      </c>
      <c r="M43" s="27">
        <f t="shared" si="4"/>
        <v>0</v>
      </c>
      <c r="N43" s="27">
        <v>0</v>
      </c>
      <c r="O43" s="15">
        <v>0</v>
      </c>
      <c r="P43" s="16">
        <f t="shared" si="5"/>
        <v>0</v>
      </c>
      <c r="Q43" s="27">
        <f t="shared" si="6"/>
        <v>0</v>
      </c>
      <c r="R43" s="27">
        <v>0</v>
      </c>
      <c r="S43" s="15">
        <v>0</v>
      </c>
      <c r="T43" s="27">
        <f t="shared" si="7"/>
        <v>0</v>
      </c>
      <c r="U43" s="27">
        <v>0</v>
      </c>
      <c r="V43" s="27">
        <v>0</v>
      </c>
      <c r="W43" s="27">
        <f t="shared" si="8"/>
        <v>0</v>
      </c>
      <c r="X43" s="27">
        <v>0</v>
      </c>
      <c r="Y43" s="15">
        <v>0</v>
      </c>
      <c r="Z43" s="16">
        <f t="shared" si="9"/>
        <v>0</v>
      </c>
      <c r="AA43" s="27">
        <f t="shared" si="10"/>
        <v>0</v>
      </c>
      <c r="AB43" s="27">
        <v>0</v>
      </c>
      <c r="AC43" s="15">
        <v>0</v>
      </c>
      <c r="AD43" s="27">
        <f t="shared" si="11"/>
        <v>0</v>
      </c>
      <c r="AE43" s="27">
        <v>0</v>
      </c>
      <c r="AF43" s="15">
        <v>0</v>
      </c>
      <c r="AG43" s="27">
        <f t="shared" si="12"/>
        <v>0</v>
      </c>
      <c r="AH43" s="27">
        <v>0</v>
      </c>
      <c r="AI43" s="15">
        <v>0</v>
      </c>
      <c r="AJ43" s="27">
        <f t="shared" si="13"/>
        <v>0</v>
      </c>
      <c r="AK43" s="27">
        <v>0</v>
      </c>
      <c r="AL43" s="15">
        <v>0</v>
      </c>
      <c r="AM43" s="27">
        <f t="shared" si="14"/>
        <v>0</v>
      </c>
      <c r="AN43" s="27">
        <v>0</v>
      </c>
      <c r="AO43" s="15">
        <v>0</v>
      </c>
    </row>
    <row r="44" spans="1:41" ht="19.5" customHeight="1">
      <c r="A44" s="14" t="s">
        <v>197</v>
      </c>
      <c r="B44" s="14" t="s">
        <v>115</v>
      </c>
      <c r="C44" s="14" t="s">
        <v>110</v>
      </c>
      <c r="D44" s="14" t="s">
        <v>206</v>
      </c>
      <c r="E44" s="27">
        <f t="shared" si="0"/>
        <v>61.85</v>
      </c>
      <c r="F44" s="27">
        <f t="shared" si="1"/>
        <v>61.85</v>
      </c>
      <c r="G44" s="27">
        <f t="shared" si="2"/>
        <v>61.85</v>
      </c>
      <c r="H44" s="27">
        <v>56.85</v>
      </c>
      <c r="I44" s="15">
        <v>5</v>
      </c>
      <c r="J44" s="27">
        <f t="shared" si="3"/>
        <v>0</v>
      </c>
      <c r="K44" s="27">
        <v>0</v>
      </c>
      <c r="L44" s="15">
        <v>0</v>
      </c>
      <c r="M44" s="27">
        <f t="shared" si="4"/>
        <v>0</v>
      </c>
      <c r="N44" s="27">
        <v>0</v>
      </c>
      <c r="O44" s="15">
        <v>0</v>
      </c>
      <c r="P44" s="16">
        <f t="shared" si="5"/>
        <v>0</v>
      </c>
      <c r="Q44" s="27">
        <f t="shared" si="6"/>
        <v>0</v>
      </c>
      <c r="R44" s="27">
        <v>0</v>
      </c>
      <c r="S44" s="15">
        <v>0</v>
      </c>
      <c r="T44" s="27">
        <f t="shared" si="7"/>
        <v>0</v>
      </c>
      <c r="U44" s="27">
        <v>0</v>
      </c>
      <c r="V44" s="27">
        <v>0</v>
      </c>
      <c r="W44" s="27">
        <f t="shared" si="8"/>
        <v>0</v>
      </c>
      <c r="X44" s="27">
        <v>0</v>
      </c>
      <c r="Y44" s="15">
        <v>0</v>
      </c>
      <c r="Z44" s="16">
        <f t="shared" si="9"/>
        <v>0</v>
      </c>
      <c r="AA44" s="27">
        <f t="shared" si="10"/>
        <v>0</v>
      </c>
      <c r="AB44" s="27">
        <v>0</v>
      </c>
      <c r="AC44" s="15">
        <v>0</v>
      </c>
      <c r="AD44" s="27">
        <f t="shared" si="11"/>
        <v>0</v>
      </c>
      <c r="AE44" s="27">
        <v>0</v>
      </c>
      <c r="AF44" s="15">
        <v>0</v>
      </c>
      <c r="AG44" s="27">
        <f t="shared" si="12"/>
        <v>0</v>
      </c>
      <c r="AH44" s="27">
        <v>0</v>
      </c>
      <c r="AI44" s="15">
        <v>0</v>
      </c>
      <c r="AJ44" s="27">
        <f t="shared" si="13"/>
        <v>0</v>
      </c>
      <c r="AK44" s="27">
        <v>0</v>
      </c>
      <c r="AL44" s="15">
        <v>0</v>
      </c>
      <c r="AM44" s="27">
        <f t="shared" si="14"/>
        <v>0</v>
      </c>
      <c r="AN44" s="27">
        <v>0</v>
      </c>
      <c r="AO44" s="15">
        <v>0</v>
      </c>
    </row>
    <row r="45" spans="1:41" ht="19.5" customHeight="1">
      <c r="A45" s="14" t="s">
        <v>36</v>
      </c>
      <c r="B45" s="14" t="s">
        <v>36</v>
      </c>
      <c r="C45" s="14" t="s">
        <v>36</v>
      </c>
      <c r="D45" s="14" t="s">
        <v>210</v>
      </c>
      <c r="E45" s="27">
        <f t="shared" si="0"/>
        <v>0.03</v>
      </c>
      <c r="F45" s="27">
        <f t="shared" si="1"/>
        <v>0.03</v>
      </c>
      <c r="G45" s="27">
        <f t="shared" si="2"/>
        <v>0.03</v>
      </c>
      <c r="H45" s="27">
        <v>0.03</v>
      </c>
      <c r="I45" s="15">
        <v>0</v>
      </c>
      <c r="J45" s="27">
        <f t="shared" si="3"/>
        <v>0</v>
      </c>
      <c r="K45" s="27">
        <v>0</v>
      </c>
      <c r="L45" s="15">
        <v>0</v>
      </c>
      <c r="M45" s="27">
        <f t="shared" si="4"/>
        <v>0</v>
      </c>
      <c r="N45" s="27">
        <v>0</v>
      </c>
      <c r="O45" s="15">
        <v>0</v>
      </c>
      <c r="P45" s="16">
        <f t="shared" si="5"/>
        <v>0</v>
      </c>
      <c r="Q45" s="27">
        <f t="shared" si="6"/>
        <v>0</v>
      </c>
      <c r="R45" s="27">
        <v>0</v>
      </c>
      <c r="S45" s="15">
        <v>0</v>
      </c>
      <c r="T45" s="27">
        <f t="shared" si="7"/>
        <v>0</v>
      </c>
      <c r="U45" s="27">
        <v>0</v>
      </c>
      <c r="V45" s="27">
        <v>0</v>
      </c>
      <c r="W45" s="27">
        <f t="shared" si="8"/>
        <v>0</v>
      </c>
      <c r="X45" s="27">
        <v>0</v>
      </c>
      <c r="Y45" s="15">
        <v>0</v>
      </c>
      <c r="Z45" s="16">
        <f t="shared" si="9"/>
        <v>0</v>
      </c>
      <c r="AA45" s="27">
        <f t="shared" si="10"/>
        <v>0</v>
      </c>
      <c r="AB45" s="27">
        <v>0</v>
      </c>
      <c r="AC45" s="15">
        <v>0</v>
      </c>
      <c r="AD45" s="27">
        <f t="shared" si="11"/>
        <v>0</v>
      </c>
      <c r="AE45" s="27">
        <v>0</v>
      </c>
      <c r="AF45" s="15">
        <v>0</v>
      </c>
      <c r="AG45" s="27">
        <f t="shared" si="12"/>
        <v>0</v>
      </c>
      <c r="AH45" s="27">
        <v>0</v>
      </c>
      <c r="AI45" s="15">
        <v>0</v>
      </c>
      <c r="AJ45" s="27">
        <f t="shared" si="13"/>
        <v>0</v>
      </c>
      <c r="AK45" s="27">
        <v>0</v>
      </c>
      <c r="AL45" s="15">
        <v>0</v>
      </c>
      <c r="AM45" s="27">
        <f t="shared" si="14"/>
        <v>0</v>
      </c>
      <c r="AN45" s="27">
        <v>0</v>
      </c>
      <c r="AO45" s="15">
        <v>0</v>
      </c>
    </row>
    <row r="46" spans="1:41" ht="19.5" customHeight="1">
      <c r="A46" s="14" t="s">
        <v>211</v>
      </c>
      <c r="B46" s="14" t="s">
        <v>84</v>
      </c>
      <c r="C46" s="14" t="s">
        <v>110</v>
      </c>
      <c r="D46" s="14" t="s">
        <v>212</v>
      </c>
      <c r="E46" s="27">
        <f t="shared" si="0"/>
        <v>0.03</v>
      </c>
      <c r="F46" s="27">
        <f t="shared" si="1"/>
        <v>0.03</v>
      </c>
      <c r="G46" s="27">
        <f t="shared" si="2"/>
        <v>0.03</v>
      </c>
      <c r="H46" s="27">
        <v>0.03</v>
      </c>
      <c r="I46" s="15">
        <v>0</v>
      </c>
      <c r="J46" s="27">
        <f t="shared" si="3"/>
        <v>0</v>
      </c>
      <c r="K46" s="27">
        <v>0</v>
      </c>
      <c r="L46" s="15">
        <v>0</v>
      </c>
      <c r="M46" s="27">
        <f t="shared" si="4"/>
        <v>0</v>
      </c>
      <c r="N46" s="27">
        <v>0</v>
      </c>
      <c r="O46" s="15">
        <v>0</v>
      </c>
      <c r="P46" s="16">
        <f t="shared" si="5"/>
        <v>0</v>
      </c>
      <c r="Q46" s="27">
        <f t="shared" si="6"/>
        <v>0</v>
      </c>
      <c r="R46" s="27">
        <v>0</v>
      </c>
      <c r="S46" s="15">
        <v>0</v>
      </c>
      <c r="T46" s="27">
        <f t="shared" si="7"/>
        <v>0</v>
      </c>
      <c r="U46" s="27">
        <v>0</v>
      </c>
      <c r="V46" s="27">
        <v>0</v>
      </c>
      <c r="W46" s="27">
        <f t="shared" si="8"/>
        <v>0</v>
      </c>
      <c r="X46" s="27">
        <v>0</v>
      </c>
      <c r="Y46" s="15">
        <v>0</v>
      </c>
      <c r="Z46" s="16">
        <f t="shared" si="9"/>
        <v>0</v>
      </c>
      <c r="AA46" s="27">
        <f t="shared" si="10"/>
        <v>0</v>
      </c>
      <c r="AB46" s="27">
        <v>0</v>
      </c>
      <c r="AC46" s="15">
        <v>0</v>
      </c>
      <c r="AD46" s="27">
        <f t="shared" si="11"/>
        <v>0</v>
      </c>
      <c r="AE46" s="27">
        <v>0</v>
      </c>
      <c r="AF46" s="15">
        <v>0</v>
      </c>
      <c r="AG46" s="27">
        <f t="shared" si="12"/>
        <v>0</v>
      </c>
      <c r="AH46" s="27">
        <v>0</v>
      </c>
      <c r="AI46" s="15">
        <v>0</v>
      </c>
      <c r="AJ46" s="27">
        <f t="shared" si="13"/>
        <v>0</v>
      </c>
      <c r="AK46" s="27">
        <v>0</v>
      </c>
      <c r="AL46" s="15">
        <v>0</v>
      </c>
      <c r="AM46" s="27">
        <f t="shared" si="14"/>
        <v>0</v>
      </c>
      <c r="AN46" s="27">
        <v>0</v>
      </c>
      <c r="AO46" s="15">
        <v>0</v>
      </c>
    </row>
    <row r="47" spans="1:41" ht="19.5" customHeight="1">
      <c r="A47" s="14" t="s">
        <v>36</v>
      </c>
      <c r="B47" s="14" t="s">
        <v>36</v>
      </c>
      <c r="C47" s="14" t="s">
        <v>36</v>
      </c>
      <c r="D47" s="14" t="s">
        <v>111</v>
      </c>
      <c r="E47" s="27">
        <f t="shared" si="0"/>
        <v>396.91</v>
      </c>
      <c r="F47" s="27">
        <f t="shared" si="1"/>
        <v>396.91</v>
      </c>
      <c r="G47" s="27">
        <f t="shared" si="2"/>
        <v>396.91</v>
      </c>
      <c r="H47" s="27">
        <v>376.91</v>
      </c>
      <c r="I47" s="15">
        <v>20</v>
      </c>
      <c r="J47" s="27">
        <f t="shared" si="3"/>
        <v>0</v>
      </c>
      <c r="K47" s="27">
        <v>0</v>
      </c>
      <c r="L47" s="15">
        <v>0</v>
      </c>
      <c r="M47" s="27">
        <f t="shared" si="4"/>
        <v>0</v>
      </c>
      <c r="N47" s="27">
        <v>0</v>
      </c>
      <c r="O47" s="15">
        <v>0</v>
      </c>
      <c r="P47" s="16">
        <f t="shared" si="5"/>
        <v>0</v>
      </c>
      <c r="Q47" s="27">
        <f t="shared" si="6"/>
        <v>0</v>
      </c>
      <c r="R47" s="27">
        <v>0</v>
      </c>
      <c r="S47" s="15">
        <v>0</v>
      </c>
      <c r="T47" s="27">
        <f t="shared" si="7"/>
        <v>0</v>
      </c>
      <c r="U47" s="27">
        <v>0</v>
      </c>
      <c r="V47" s="27">
        <v>0</v>
      </c>
      <c r="W47" s="27">
        <f t="shared" si="8"/>
        <v>0</v>
      </c>
      <c r="X47" s="27">
        <v>0</v>
      </c>
      <c r="Y47" s="15">
        <v>0</v>
      </c>
      <c r="Z47" s="16">
        <f t="shared" si="9"/>
        <v>0</v>
      </c>
      <c r="AA47" s="27">
        <f t="shared" si="10"/>
        <v>0</v>
      </c>
      <c r="AB47" s="27">
        <v>0</v>
      </c>
      <c r="AC47" s="15">
        <v>0</v>
      </c>
      <c r="AD47" s="27">
        <f t="shared" si="11"/>
        <v>0</v>
      </c>
      <c r="AE47" s="27">
        <v>0</v>
      </c>
      <c r="AF47" s="15">
        <v>0</v>
      </c>
      <c r="AG47" s="27">
        <f t="shared" si="12"/>
        <v>0</v>
      </c>
      <c r="AH47" s="27">
        <v>0</v>
      </c>
      <c r="AI47" s="15">
        <v>0</v>
      </c>
      <c r="AJ47" s="27">
        <f t="shared" si="13"/>
        <v>0</v>
      </c>
      <c r="AK47" s="27">
        <v>0</v>
      </c>
      <c r="AL47" s="15">
        <v>0</v>
      </c>
      <c r="AM47" s="27">
        <f t="shared" si="14"/>
        <v>0</v>
      </c>
      <c r="AN47" s="27">
        <v>0</v>
      </c>
      <c r="AO47" s="15">
        <v>0</v>
      </c>
    </row>
    <row r="48" spans="1:41" ht="19.5" customHeight="1">
      <c r="A48" s="14" t="s">
        <v>36</v>
      </c>
      <c r="B48" s="14" t="s">
        <v>36</v>
      </c>
      <c r="C48" s="14" t="s">
        <v>36</v>
      </c>
      <c r="D48" s="14" t="s">
        <v>112</v>
      </c>
      <c r="E48" s="27">
        <f t="shared" si="0"/>
        <v>396.91</v>
      </c>
      <c r="F48" s="27">
        <f t="shared" si="1"/>
        <v>396.91</v>
      </c>
      <c r="G48" s="27">
        <f t="shared" si="2"/>
        <v>396.91</v>
      </c>
      <c r="H48" s="27">
        <v>376.91</v>
      </c>
      <c r="I48" s="15">
        <v>20</v>
      </c>
      <c r="J48" s="27">
        <f t="shared" si="3"/>
        <v>0</v>
      </c>
      <c r="K48" s="27">
        <v>0</v>
      </c>
      <c r="L48" s="15">
        <v>0</v>
      </c>
      <c r="M48" s="27">
        <f t="shared" si="4"/>
        <v>0</v>
      </c>
      <c r="N48" s="27">
        <v>0</v>
      </c>
      <c r="O48" s="15">
        <v>0</v>
      </c>
      <c r="P48" s="16">
        <f t="shared" si="5"/>
        <v>0</v>
      </c>
      <c r="Q48" s="27">
        <f t="shared" si="6"/>
        <v>0</v>
      </c>
      <c r="R48" s="27">
        <v>0</v>
      </c>
      <c r="S48" s="15">
        <v>0</v>
      </c>
      <c r="T48" s="27">
        <f t="shared" si="7"/>
        <v>0</v>
      </c>
      <c r="U48" s="27">
        <v>0</v>
      </c>
      <c r="V48" s="27">
        <v>0</v>
      </c>
      <c r="W48" s="27">
        <f t="shared" si="8"/>
        <v>0</v>
      </c>
      <c r="X48" s="27">
        <v>0</v>
      </c>
      <c r="Y48" s="15">
        <v>0</v>
      </c>
      <c r="Z48" s="16">
        <f t="shared" si="9"/>
        <v>0</v>
      </c>
      <c r="AA48" s="27">
        <f t="shared" si="10"/>
        <v>0</v>
      </c>
      <c r="AB48" s="27">
        <v>0</v>
      </c>
      <c r="AC48" s="15">
        <v>0</v>
      </c>
      <c r="AD48" s="27">
        <f t="shared" si="11"/>
        <v>0</v>
      </c>
      <c r="AE48" s="27">
        <v>0</v>
      </c>
      <c r="AF48" s="15">
        <v>0</v>
      </c>
      <c r="AG48" s="27">
        <f t="shared" si="12"/>
        <v>0</v>
      </c>
      <c r="AH48" s="27">
        <v>0</v>
      </c>
      <c r="AI48" s="15">
        <v>0</v>
      </c>
      <c r="AJ48" s="27">
        <f t="shared" si="13"/>
        <v>0</v>
      </c>
      <c r="AK48" s="27">
        <v>0</v>
      </c>
      <c r="AL48" s="15">
        <v>0</v>
      </c>
      <c r="AM48" s="27">
        <f t="shared" si="14"/>
        <v>0</v>
      </c>
      <c r="AN48" s="27">
        <v>0</v>
      </c>
      <c r="AO48" s="15">
        <v>0</v>
      </c>
    </row>
    <row r="49" spans="1:41" ht="19.5" customHeight="1">
      <c r="A49" s="14" t="s">
        <v>36</v>
      </c>
      <c r="B49" s="14" t="s">
        <v>36</v>
      </c>
      <c r="C49" s="14" t="s">
        <v>36</v>
      </c>
      <c r="D49" s="14" t="s">
        <v>215</v>
      </c>
      <c r="E49" s="27">
        <f t="shared" si="0"/>
        <v>396.9</v>
      </c>
      <c r="F49" s="27">
        <f t="shared" si="1"/>
        <v>396.9</v>
      </c>
      <c r="G49" s="27">
        <f t="shared" si="2"/>
        <v>396.9</v>
      </c>
      <c r="H49" s="27">
        <v>376.9</v>
      </c>
      <c r="I49" s="15">
        <v>20</v>
      </c>
      <c r="J49" s="27">
        <f t="shared" si="3"/>
        <v>0</v>
      </c>
      <c r="K49" s="27">
        <v>0</v>
      </c>
      <c r="L49" s="15">
        <v>0</v>
      </c>
      <c r="M49" s="27">
        <f t="shared" si="4"/>
        <v>0</v>
      </c>
      <c r="N49" s="27">
        <v>0</v>
      </c>
      <c r="O49" s="15">
        <v>0</v>
      </c>
      <c r="P49" s="16">
        <f t="shared" si="5"/>
        <v>0</v>
      </c>
      <c r="Q49" s="27">
        <f t="shared" si="6"/>
        <v>0</v>
      </c>
      <c r="R49" s="27">
        <v>0</v>
      </c>
      <c r="S49" s="15">
        <v>0</v>
      </c>
      <c r="T49" s="27">
        <f t="shared" si="7"/>
        <v>0</v>
      </c>
      <c r="U49" s="27">
        <v>0</v>
      </c>
      <c r="V49" s="27">
        <v>0</v>
      </c>
      <c r="W49" s="27">
        <f t="shared" si="8"/>
        <v>0</v>
      </c>
      <c r="X49" s="27">
        <v>0</v>
      </c>
      <c r="Y49" s="15">
        <v>0</v>
      </c>
      <c r="Z49" s="16">
        <f t="shared" si="9"/>
        <v>0</v>
      </c>
      <c r="AA49" s="27">
        <f t="shared" si="10"/>
        <v>0</v>
      </c>
      <c r="AB49" s="27">
        <v>0</v>
      </c>
      <c r="AC49" s="15">
        <v>0</v>
      </c>
      <c r="AD49" s="27">
        <f t="shared" si="11"/>
        <v>0</v>
      </c>
      <c r="AE49" s="27">
        <v>0</v>
      </c>
      <c r="AF49" s="15">
        <v>0</v>
      </c>
      <c r="AG49" s="27">
        <f t="shared" si="12"/>
        <v>0</v>
      </c>
      <c r="AH49" s="27">
        <v>0</v>
      </c>
      <c r="AI49" s="15">
        <v>0</v>
      </c>
      <c r="AJ49" s="27">
        <f t="shared" si="13"/>
        <v>0</v>
      </c>
      <c r="AK49" s="27">
        <v>0</v>
      </c>
      <c r="AL49" s="15">
        <v>0</v>
      </c>
      <c r="AM49" s="27">
        <f t="shared" si="14"/>
        <v>0</v>
      </c>
      <c r="AN49" s="27">
        <v>0</v>
      </c>
      <c r="AO49" s="15">
        <v>0</v>
      </c>
    </row>
    <row r="50" spans="1:41" ht="19.5" customHeight="1">
      <c r="A50" s="14" t="s">
        <v>216</v>
      </c>
      <c r="B50" s="14" t="s">
        <v>84</v>
      </c>
      <c r="C50" s="14" t="s">
        <v>113</v>
      </c>
      <c r="D50" s="14" t="s">
        <v>217</v>
      </c>
      <c r="E50" s="27">
        <f t="shared" si="0"/>
        <v>128.31</v>
      </c>
      <c r="F50" s="27">
        <f t="shared" si="1"/>
        <v>128.31</v>
      </c>
      <c r="G50" s="27">
        <f t="shared" si="2"/>
        <v>128.31</v>
      </c>
      <c r="H50" s="27">
        <v>128.31</v>
      </c>
      <c r="I50" s="15">
        <v>0</v>
      </c>
      <c r="J50" s="27">
        <f t="shared" si="3"/>
        <v>0</v>
      </c>
      <c r="K50" s="27">
        <v>0</v>
      </c>
      <c r="L50" s="15">
        <v>0</v>
      </c>
      <c r="M50" s="27">
        <f t="shared" si="4"/>
        <v>0</v>
      </c>
      <c r="N50" s="27">
        <v>0</v>
      </c>
      <c r="O50" s="15">
        <v>0</v>
      </c>
      <c r="P50" s="16">
        <f t="shared" si="5"/>
        <v>0</v>
      </c>
      <c r="Q50" s="27">
        <f t="shared" si="6"/>
        <v>0</v>
      </c>
      <c r="R50" s="27">
        <v>0</v>
      </c>
      <c r="S50" s="15">
        <v>0</v>
      </c>
      <c r="T50" s="27">
        <f t="shared" si="7"/>
        <v>0</v>
      </c>
      <c r="U50" s="27">
        <v>0</v>
      </c>
      <c r="V50" s="27">
        <v>0</v>
      </c>
      <c r="W50" s="27">
        <f t="shared" si="8"/>
        <v>0</v>
      </c>
      <c r="X50" s="27">
        <v>0</v>
      </c>
      <c r="Y50" s="15">
        <v>0</v>
      </c>
      <c r="Z50" s="16">
        <f t="shared" si="9"/>
        <v>0</v>
      </c>
      <c r="AA50" s="27">
        <f t="shared" si="10"/>
        <v>0</v>
      </c>
      <c r="AB50" s="27">
        <v>0</v>
      </c>
      <c r="AC50" s="15">
        <v>0</v>
      </c>
      <c r="AD50" s="27">
        <f t="shared" si="11"/>
        <v>0</v>
      </c>
      <c r="AE50" s="27">
        <v>0</v>
      </c>
      <c r="AF50" s="15">
        <v>0</v>
      </c>
      <c r="AG50" s="27">
        <f t="shared" si="12"/>
        <v>0</v>
      </c>
      <c r="AH50" s="27">
        <v>0</v>
      </c>
      <c r="AI50" s="15">
        <v>0</v>
      </c>
      <c r="AJ50" s="27">
        <f t="shared" si="13"/>
        <v>0</v>
      </c>
      <c r="AK50" s="27">
        <v>0</v>
      </c>
      <c r="AL50" s="15">
        <v>0</v>
      </c>
      <c r="AM50" s="27">
        <f t="shared" si="14"/>
        <v>0</v>
      </c>
      <c r="AN50" s="27">
        <v>0</v>
      </c>
      <c r="AO50" s="15">
        <v>0</v>
      </c>
    </row>
    <row r="51" spans="1:41" ht="19.5" customHeight="1">
      <c r="A51" s="14" t="s">
        <v>216</v>
      </c>
      <c r="B51" s="14" t="s">
        <v>87</v>
      </c>
      <c r="C51" s="14" t="s">
        <v>113</v>
      </c>
      <c r="D51" s="14" t="s">
        <v>218</v>
      </c>
      <c r="E51" s="27">
        <f t="shared" si="0"/>
        <v>268.59000000000003</v>
      </c>
      <c r="F51" s="27">
        <f t="shared" si="1"/>
        <v>268.59000000000003</v>
      </c>
      <c r="G51" s="27">
        <f t="shared" si="2"/>
        <v>268.59000000000003</v>
      </c>
      <c r="H51" s="27">
        <v>248.59</v>
      </c>
      <c r="I51" s="15">
        <v>20</v>
      </c>
      <c r="J51" s="27">
        <f t="shared" si="3"/>
        <v>0</v>
      </c>
      <c r="K51" s="27">
        <v>0</v>
      </c>
      <c r="L51" s="15">
        <v>0</v>
      </c>
      <c r="M51" s="27">
        <f t="shared" si="4"/>
        <v>0</v>
      </c>
      <c r="N51" s="27">
        <v>0</v>
      </c>
      <c r="O51" s="15">
        <v>0</v>
      </c>
      <c r="P51" s="16">
        <f t="shared" si="5"/>
        <v>0</v>
      </c>
      <c r="Q51" s="27">
        <f t="shared" si="6"/>
        <v>0</v>
      </c>
      <c r="R51" s="27">
        <v>0</v>
      </c>
      <c r="S51" s="15">
        <v>0</v>
      </c>
      <c r="T51" s="27">
        <f t="shared" si="7"/>
        <v>0</v>
      </c>
      <c r="U51" s="27">
        <v>0</v>
      </c>
      <c r="V51" s="27">
        <v>0</v>
      </c>
      <c r="W51" s="27">
        <f t="shared" si="8"/>
        <v>0</v>
      </c>
      <c r="X51" s="27">
        <v>0</v>
      </c>
      <c r="Y51" s="15">
        <v>0</v>
      </c>
      <c r="Z51" s="16">
        <f t="shared" si="9"/>
        <v>0</v>
      </c>
      <c r="AA51" s="27">
        <f t="shared" si="10"/>
        <v>0</v>
      </c>
      <c r="AB51" s="27">
        <v>0</v>
      </c>
      <c r="AC51" s="15">
        <v>0</v>
      </c>
      <c r="AD51" s="27">
        <f t="shared" si="11"/>
        <v>0</v>
      </c>
      <c r="AE51" s="27">
        <v>0</v>
      </c>
      <c r="AF51" s="15">
        <v>0</v>
      </c>
      <c r="AG51" s="27">
        <f t="shared" si="12"/>
        <v>0</v>
      </c>
      <c r="AH51" s="27">
        <v>0</v>
      </c>
      <c r="AI51" s="15">
        <v>0</v>
      </c>
      <c r="AJ51" s="27">
        <f t="shared" si="13"/>
        <v>0</v>
      </c>
      <c r="AK51" s="27">
        <v>0</v>
      </c>
      <c r="AL51" s="15">
        <v>0</v>
      </c>
      <c r="AM51" s="27">
        <f t="shared" si="14"/>
        <v>0</v>
      </c>
      <c r="AN51" s="27">
        <v>0</v>
      </c>
      <c r="AO51" s="15">
        <v>0</v>
      </c>
    </row>
    <row r="52" spans="1:41" ht="19.5" customHeight="1">
      <c r="A52" s="14" t="s">
        <v>36</v>
      </c>
      <c r="B52" s="14" t="s">
        <v>36</v>
      </c>
      <c r="C52" s="14" t="s">
        <v>36</v>
      </c>
      <c r="D52" s="14" t="s">
        <v>210</v>
      </c>
      <c r="E52" s="27">
        <f t="shared" si="0"/>
        <v>0.01</v>
      </c>
      <c r="F52" s="27">
        <f t="shared" si="1"/>
        <v>0.01</v>
      </c>
      <c r="G52" s="27">
        <f t="shared" si="2"/>
        <v>0.01</v>
      </c>
      <c r="H52" s="27">
        <v>0.01</v>
      </c>
      <c r="I52" s="15">
        <v>0</v>
      </c>
      <c r="J52" s="27">
        <f t="shared" si="3"/>
        <v>0</v>
      </c>
      <c r="K52" s="27">
        <v>0</v>
      </c>
      <c r="L52" s="15">
        <v>0</v>
      </c>
      <c r="M52" s="27">
        <f t="shared" si="4"/>
        <v>0</v>
      </c>
      <c r="N52" s="27">
        <v>0</v>
      </c>
      <c r="O52" s="15">
        <v>0</v>
      </c>
      <c r="P52" s="16">
        <f t="shared" si="5"/>
        <v>0</v>
      </c>
      <c r="Q52" s="27">
        <f t="shared" si="6"/>
        <v>0</v>
      </c>
      <c r="R52" s="27">
        <v>0</v>
      </c>
      <c r="S52" s="15">
        <v>0</v>
      </c>
      <c r="T52" s="27">
        <f t="shared" si="7"/>
        <v>0</v>
      </c>
      <c r="U52" s="27">
        <v>0</v>
      </c>
      <c r="V52" s="27">
        <v>0</v>
      </c>
      <c r="W52" s="27">
        <f t="shared" si="8"/>
        <v>0</v>
      </c>
      <c r="X52" s="27">
        <v>0</v>
      </c>
      <c r="Y52" s="15">
        <v>0</v>
      </c>
      <c r="Z52" s="16">
        <f t="shared" si="9"/>
        <v>0</v>
      </c>
      <c r="AA52" s="27">
        <f t="shared" si="10"/>
        <v>0</v>
      </c>
      <c r="AB52" s="27">
        <v>0</v>
      </c>
      <c r="AC52" s="15">
        <v>0</v>
      </c>
      <c r="AD52" s="27">
        <f t="shared" si="11"/>
        <v>0</v>
      </c>
      <c r="AE52" s="27">
        <v>0</v>
      </c>
      <c r="AF52" s="15">
        <v>0</v>
      </c>
      <c r="AG52" s="27">
        <f t="shared" si="12"/>
        <v>0</v>
      </c>
      <c r="AH52" s="27">
        <v>0</v>
      </c>
      <c r="AI52" s="15">
        <v>0</v>
      </c>
      <c r="AJ52" s="27">
        <f t="shared" si="13"/>
        <v>0</v>
      </c>
      <c r="AK52" s="27">
        <v>0</v>
      </c>
      <c r="AL52" s="15">
        <v>0</v>
      </c>
      <c r="AM52" s="27">
        <f t="shared" si="14"/>
        <v>0</v>
      </c>
      <c r="AN52" s="27">
        <v>0</v>
      </c>
      <c r="AO52" s="15">
        <v>0</v>
      </c>
    </row>
    <row r="53" spans="1:41" ht="19.5" customHeight="1">
      <c r="A53" s="14" t="s">
        <v>211</v>
      </c>
      <c r="B53" s="14" t="s">
        <v>84</v>
      </c>
      <c r="C53" s="14" t="s">
        <v>113</v>
      </c>
      <c r="D53" s="14" t="s">
        <v>212</v>
      </c>
      <c r="E53" s="27">
        <f t="shared" si="0"/>
        <v>0.01</v>
      </c>
      <c r="F53" s="27">
        <f t="shared" si="1"/>
        <v>0.01</v>
      </c>
      <c r="G53" s="27">
        <f t="shared" si="2"/>
        <v>0.01</v>
      </c>
      <c r="H53" s="27">
        <v>0.01</v>
      </c>
      <c r="I53" s="15">
        <v>0</v>
      </c>
      <c r="J53" s="27">
        <f t="shared" si="3"/>
        <v>0</v>
      </c>
      <c r="K53" s="27">
        <v>0</v>
      </c>
      <c r="L53" s="15">
        <v>0</v>
      </c>
      <c r="M53" s="27">
        <f t="shared" si="4"/>
        <v>0</v>
      </c>
      <c r="N53" s="27">
        <v>0</v>
      </c>
      <c r="O53" s="15">
        <v>0</v>
      </c>
      <c r="P53" s="16">
        <f t="shared" si="5"/>
        <v>0</v>
      </c>
      <c r="Q53" s="27">
        <f t="shared" si="6"/>
        <v>0</v>
      </c>
      <c r="R53" s="27">
        <v>0</v>
      </c>
      <c r="S53" s="15">
        <v>0</v>
      </c>
      <c r="T53" s="27">
        <f t="shared" si="7"/>
        <v>0</v>
      </c>
      <c r="U53" s="27">
        <v>0</v>
      </c>
      <c r="V53" s="27">
        <v>0</v>
      </c>
      <c r="W53" s="27">
        <f t="shared" si="8"/>
        <v>0</v>
      </c>
      <c r="X53" s="27">
        <v>0</v>
      </c>
      <c r="Y53" s="15">
        <v>0</v>
      </c>
      <c r="Z53" s="16">
        <f t="shared" si="9"/>
        <v>0</v>
      </c>
      <c r="AA53" s="27">
        <f t="shared" si="10"/>
        <v>0</v>
      </c>
      <c r="AB53" s="27">
        <v>0</v>
      </c>
      <c r="AC53" s="15">
        <v>0</v>
      </c>
      <c r="AD53" s="27">
        <f t="shared" si="11"/>
        <v>0</v>
      </c>
      <c r="AE53" s="27">
        <v>0</v>
      </c>
      <c r="AF53" s="15">
        <v>0</v>
      </c>
      <c r="AG53" s="27">
        <f t="shared" si="12"/>
        <v>0</v>
      </c>
      <c r="AH53" s="27">
        <v>0</v>
      </c>
      <c r="AI53" s="15">
        <v>0</v>
      </c>
      <c r="AJ53" s="27">
        <f t="shared" si="13"/>
        <v>0</v>
      </c>
      <c r="AK53" s="27">
        <v>0</v>
      </c>
      <c r="AL53" s="15">
        <v>0</v>
      </c>
      <c r="AM53" s="27">
        <f t="shared" si="14"/>
        <v>0</v>
      </c>
      <c r="AN53" s="27">
        <v>0</v>
      </c>
      <c r="AO53" s="15">
        <v>0</v>
      </c>
    </row>
    <row r="54" spans="1:41" ht="19.5" customHeight="1">
      <c r="A54" s="14" t="s">
        <v>36</v>
      </c>
      <c r="B54" s="14" t="s">
        <v>36</v>
      </c>
      <c r="C54" s="14" t="s">
        <v>36</v>
      </c>
      <c r="D54" s="14" t="s">
        <v>119</v>
      </c>
      <c r="E54" s="27">
        <f t="shared" si="0"/>
        <v>1534.02</v>
      </c>
      <c r="F54" s="27">
        <f t="shared" si="1"/>
        <v>1534.02</v>
      </c>
      <c r="G54" s="27">
        <f t="shared" si="2"/>
        <v>1534.02</v>
      </c>
      <c r="H54" s="27">
        <v>700.82</v>
      </c>
      <c r="I54" s="15">
        <v>833.2</v>
      </c>
      <c r="J54" s="27">
        <f t="shared" si="3"/>
        <v>0</v>
      </c>
      <c r="K54" s="27">
        <v>0</v>
      </c>
      <c r="L54" s="15">
        <v>0</v>
      </c>
      <c r="M54" s="27">
        <f t="shared" si="4"/>
        <v>0</v>
      </c>
      <c r="N54" s="27">
        <v>0</v>
      </c>
      <c r="O54" s="15">
        <v>0</v>
      </c>
      <c r="P54" s="16">
        <f t="shared" si="5"/>
        <v>0</v>
      </c>
      <c r="Q54" s="27">
        <f t="shared" si="6"/>
        <v>0</v>
      </c>
      <c r="R54" s="27">
        <v>0</v>
      </c>
      <c r="S54" s="15">
        <v>0</v>
      </c>
      <c r="T54" s="27">
        <f t="shared" si="7"/>
        <v>0</v>
      </c>
      <c r="U54" s="27">
        <v>0</v>
      </c>
      <c r="V54" s="27">
        <v>0</v>
      </c>
      <c r="W54" s="27">
        <f t="shared" si="8"/>
        <v>0</v>
      </c>
      <c r="X54" s="27">
        <v>0</v>
      </c>
      <c r="Y54" s="15">
        <v>0</v>
      </c>
      <c r="Z54" s="16">
        <f t="shared" si="9"/>
        <v>0</v>
      </c>
      <c r="AA54" s="27">
        <f t="shared" si="10"/>
        <v>0</v>
      </c>
      <c r="AB54" s="27">
        <v>0</v>
      </c>
      <c r="AC54" s="15">
        <v>0</v>
      </c>
      <c r="AD54" s="27">
        <f t="shared" si="11"/>
        <v>0</v>
      </c>
      <c r="AE54" s="27">
        <v>0</v>
      </c>
      <c r="AF54" s="15">
        <v>0</v>
      </c>
      <c r="AG54" s="27">
        <f t="shared" si="12"/>
        <v>0</v>
      </c>
      <c r="AH54" s="27">
        <v>0</v>
      </c>
      <c r="AI54" s="15">
        <v>0</v>
      </c>
      <c r="AJ54" s="27">
        <f t="shared" si="13"/>
        <v>0</v>
      </c>
      <c r="AK54" s="27">
        <v>0</v>
      </c>
      <c r="AL54" s="15">
        <v>0</v>
      </c>
      <c r="AM54" s="27">
        <f t="shared" si="14"/>
        <v>0</v>
      </c>
      <c r="AN54" s="27">
        <v>0</v>
      </c>
      <c r="AO54" s="15">
        <v>0</v>
      </c>
    </row>
    <row r="55" spans="1:41" ht="19.5" customHeight="1">
      <c r="A55" s="14" t="s">
        <v>36</v>
      </c>
      <c r="B55" s="14" t="s">
        <v>36</v>
      </c>
      <c r="C55" s="14" t="s">
        <v>36</v>
      </c>
      <c r="D55" s="14" t="s">
        <v>120</v>
      </c>
      <c r="E55" s="27">
        <f t="shared" si="0"/>
        <v>414.28</v>
      </c>
      <c r="F55" s="27">
        <f t="shared" si="1"/>
        <v>414.28</v>
      </c>
      <c r="G55" s="27">
        <f t="shared" si="2"/>
        <v>414.28</v>
      </c>
      <c r="H55" s="27">
        <v>243.98</v>
      </c>
      <c r="I55" s="15">
        <v>170.3</v>
      </c>
      <c r="J55" s="27">
        <f t="shared" si="3"/>
        <v>0</v>
      </c>
      <c r="K55" s="27">
        <v>0</v>
      </c>
      <c r="L55" s="15">
        <v>0</v>
      </c>
      <c r="M55" s="27">
        <f t="shared" si="4"/>
        <v>0</v>
      </c>
      <c r="N55" s="27">
        <v>0</v>
      </c>
      <c r="O55" s="15">
        <v>0</v>
      </c>
      <c r="P55" s="16">
        <f t="shared" si="5"/>
        <v>0</v>
      </c>
      <c r="Q55" s="27">
        <f t="shared" si="6"/>
        <v>0</v>
      </c>
      <c r="R55" s="27">
        <v>0</v>
      </c>
      <c r="S55" s="15">
        <v>0</v>
      </c>
      <c r="T55" s="27">
        <f t="shared" si="7"/>
        <v>0</v>
      </c>
      <c r="U55" s="27">
        <v>0</v>
      </c>
      <c r="V55" s="27">
        <v>0</v>
      </c>
      <c r="W55" s="27">
        <f t="shared" si="8"/>
        <v>0</v>
      </c>
      <c r="X55" s="27">
        <v>0</v>
      </c>
      <c r="Y55" s="15">
        <v>0</v>
      </c>
      <c r="Z55" s="16">
        <f t="shared" si="9"/>
        <v>0</v>
      </c>
      <c r="AA55" s="27">
        <f t="shared" si="10"/>
        <v>0</v>
      </c>
      <c r="AB55" s="27">
        <v>0</v>
      </c>
      <c r="AC55" s="15">
        <v>0</v>
      </c>
      <c r="AD55" s="27">
        <f t="shared" si="11"/>
        <v>0</v>
      </c>
      <c r="AE55" s="27">
        <v>0</v>
      </c>
      <c r="AF55" s="15">
        <v>0</v>
      </c>
      <c r="AG55" s="27">
        <f t="shared" si="12"/>
        <v>0</v>
      </c>
      <c r="AH55" s="27">
        <v>0</v>
      </c>
      <c r="AI55" s="15">
        <v>0</v>
      </c>
      <c r="AJ55" s="27">
        <f t="shared" si="13"/>
        <v>0</v>
      </c>
      <c r="AK55" s="27">
        <v>0</v>
      </c>
      <c r="AL55" s="15">
        <v>0</v>
      </c>
      <c r="AM55" s="27">
        <f t="shared" si="14"/>
        <v>0</v>
      </c>
      <c r="AN55" s="27">
        <v>0</v>
      </c>
      <c r="AO55" s="15">
        <v>0</v>
      </c>
    </row>
    <row r="56" spans="1:41" ht="19.5" customHeight="1">
      <c r="A56" s="14" t="s">
        <v>36</v>
      </c>
      <c r="B56" s="14" t="s">
        <v>36</v>
      </c>
      <c r="C56" s="14" t="s">
        <v>36</v>
      </c>
      <c r="D56" s="14" t="s">
        <v>215</v>
      </c>
      <c r="E56" s="27">
        <f t="shared" si="0"/>
        <v>414.28</v>
      </c>
      <c r="F56" s="27">
        <f t="shared" si="1"/>
        <v>414.28</v>
      </c>
      <c r="G56" s="27">
        <f t="shared" si="2"/>
        <v>414.28</v>
      </c>
      <c r="H56" s="27">
        <v>243.98</v>
      </c>
      <c r="I56" s="15">
        <v>170.3</v>
      </c>
      <c r="J56" s="27">
        <f t="shared" si="3"/>
        <v>0</v>
      </c>
      <c r="K56" s="27">
        <v>0</v>
      </c>
      <c r="L56" s="15">
        <v>0</v>
      </c>
      <c r="M56" s="27">
        <f t="shared" si="4"/>
        <v>0</v>
      </c>
      <c r="N56" s="27">
        <v>0</v>
      </c>
      <c r="O56" s="15">
        <v>0</v>
      </c>
      <c r="P56" s="16">
        <f t="shared" si="5"/>
        <v>0</v>
      </c>
      <c r="Q56" s="27">
        <f t="shared" si="6"/>
        <v>0</v>
      </c>
      <c r="R56" s="27">
        <v>0</v>
      </c>
      <c r="S56" s="15">
        <v>0</v>
      </c>
      <c r="T56" s="27">
        <f t="shared" si="7"/>
        <v>0</v>
      </c>
      <c r="U56" s="27">
        <v>0</v>
      </c>
      <c r="V56" s="27">
        <v>0</v>
      </c>
      <c r="W56" s="27">
        <f t="shared" si="8"/>
        <v>0</v>
      </c>
      <c r="X56" s="27">
        <v>0</v>
      </c>
      <c r="Y56" s="15">
        <v>0</v>
      </c>
      <c r="Z56" s="16">
        <f t="shared" si="9"/>
        <v>0</v>
      </c>
      <c r="AA56" s="27">
        <f t="shared" si="10"/>
        <v>0</v>
      </c>
      <c r="AB56" s="27">
        <v>0</v>
      </c>
      <c r="AC56" s="15">
        <v>0</v>
      </c>
      <c r="AD56" s="27">
        <f t="shared" si="11"/>
        <v>0</v>
      </c>
      <c r="AE56" s="27">
        <v>0</v>
      </c>
      <c r="AF56" s="15">
        <v>0</v>
      </c>
      <c r="AG56" s="27">
        <f t="shared" si="12"/>
        <v>0</v>
      </c>
      <c r="AH56" s="27">
        <v>0</v>
      </c>
      <c r="AI56" s="15">
        <v>0</v>
      </c>
      <c r="AJ56" s="27">
        <f t="shared" si="13"/>
        <v>0</v>
      </c>
      <c r="AK56" s="27">
        <v>0</v>
      </c>
      <c r="AL56" s="15">
        <v>0</v>
      </c>
      <c r="AM56" s="27">
        <f t="shared" si="14"/>
        <v>0</v>
      </c>
      <c r="AN56" s="27">
        <v>0</v>
      </c>
      <c r="AO56" s="15">
        <v>0</v>
      </c>
    </row>
    <row r="57" spans="1:41" ht="19.5" customHeight="1">
      <c r="A57" s="14" t="s">
        <v>216</v>
      </c>
      <c r="B57" s="14" t="s">
        <v>84</v>
      </c>
      <c r="C57" s="14" t="s">
        <v>122</v>
      </c>
      <c r="D57" s="14" t="s">
        <v>217</v>
      </c>
      <c r="E57" s="27">
        <f t="shared" si="0"/>
        <v>194.72</v>
      </c>
      <c r="F57" s="27">
        <f t="shared" si="1"/>
        <v>194.72</v>
      </c>
      <c r="G57" s="27">
        <f t="shared" si="2"/>
        <v>194.72</v>
      </c>
      <c r="H57" s="27">
        <v>194.72</v>
      </c>
      <c r="I57" s="15">
        <v>0</v>
      </c>
      <c r="J57" s="27">
        <f t="shared" si="3"/>
        <v>0</v>
      </c>
      <c r="K57" s="27">
        <v>0</v>
      </c>
      <c r="L57" s="15">
        <v>0</v>
      </c>
      <c r="M57" s="27">
        <f t="shared" si="4"/>
        <v>0</v>
      </c>
      <c r="N57" s="27">
        <v>0</v>
      </c>
      <c r="O57" s="15">
        <v>0</v>
      </c>
      <c r="P57" s="16">
        <f t="shared" si="5"/>
        <v>0</v>
      </c>
      <c r="Q57" s="27">
        <f t="shared" si="6"/>
        <v>0</v>
      </c>
      <c r="R57" s="27">
        <v>0</v>
      </c>
      <c r="S57" s="15">
        <v>0</v>
      </c>
      <c r="T57" s="27">
        <f t="shared" si="7"/>
        <v>0</v>
      </c>
      <c r="U57" s="27">
        <v>0</v>
      </c>
      <c r="V57" s="27">
        <v>0</v>
      </c>
      <c r="W57" s="27">
        <f t="shared" si="8"/>
        <v>0</v>
      </c>
      <c r="X57" s="27">
        <v>0</v>
      </c>
      <c r="Y57" s="15">
        <v>0</v>
      </c>
      <c r="Z57" s="16">
        <f t="shared" si="9"/>
        <v>0</v>
      </c>
      <c r="AA57" s="27">
        <f t="shared" si="10"/>
        <v>0</v>
      </c>
      <c r="AB57" s="27">
        <v>0</v>
      </c>
      <c r="AC57" s="15">
        <v>0</v>
      </c>
      <c r="AD57" s="27">
        <f t="shared" si="11"/>
        <v>0</v>
      </c>
      <c r="AE57" s="27">
        <v>0</v>
      </c>
      <c r="AF57" s="15">
        <v>0</v>
      </c>
      <c r="AG57" s="27">
        <f t="shared" si="12"/>
        <v>0</v>
      </c>
      <c r="AH57" s="27">
        <v>0</v>
      </c>
      <c r="AI57" s="15">
        <v>0</v>
      </c>
      <c r="AJ57" s="27">
        <f t="shared" si="13"/>
        <v>0</v>
      </c>
      <c r="AK57" s="27">
        <v>0</v>
      </c>
      <c r="AL57" s="15">
        <v>0</v>
      </c>
      <c r="AM57" s="27">
        <f t="shared" si="14"/>
        <v>0</v>
      </c>
      <c r="AN57" s="27">
        <v>0</v>
      </c>
      <c r="AO57" s="15">
        <v>0</v>
      </c>
    </row>
    <row r="58" spans="1:41" ht="19.5" customHeight="1">
      <c r="A58" s="14" t="s">
        <v>216</v>
      </c>
      <c r="B58" s="14" t="s">
        <v>87</v>
      </c>
      <c r="C58" s="14" t="s">
        <v>122</v>
      </c>
      <c r="D58" s="14" t="s">
        <v>218</v>
      </c>
      <c r="E58" s="27">
        <f t="shared" si="0"/>
        <v>219.56</v>
      </c>
      <c r="F58" s="27">
        <f t="shared" si="1"/>
        <v>219.56</v>
      </c>
      <c r="G58" s="27">
        <f t="shared" si="2"/>
        <v>219.56</v>
      </c>
      <c r="H58" s="27">
        <v>49.26</v>
      </c>
      <c r="I58" s="15">
        <v>170.3</v>
      </c>
      <c r="J58" s="27">
        <f t="shared" si="3"/>
        <v>0</v>
      </c>
      <c r="K58" s="27">
        <v>0</v>
      </c>
      <c r="L58" s="15">
        <v>0</v>
      </c>
      <c r="M58" s="27">
        <f t="shared" si="4"/>
        <v>0</v>
      </c>
      <c r="N58" s="27">
        <v>0</v>
      </c>
      <c r="O58" s="15">
        <v>0</v>
      </c>
      <c r="P58" s="16">
        <f t="shared" si="5"/>
        <v>0</v>
      </c>
      <c r="Q58" s="27">
        <f t="shared" si="6"/>
        <v>0</v>
      </c>
      <c r="R58" s="27">
        <v>0</v>
      </c>
      <c r="S58" s="15">
        <v>0</v>
      </c>
      <c r="T58" s="27">
        <f t="shared" si="7"/>
        <v>0</v>
      </c>
      <c r="U58" s="27">
        <v>0</v>
      </c>
      <c r="V58" s="27">
        <v>0</v>
      </c>
      <c r="W58" s="27">
        <f t="shared" si="8"/>
        <v>0</v>
      </c>
      <c r="X58" s="27">
        <v>0</v>
      </c>
      <c r="Y58" s="15">
        <v>0</v>
      </c>
      <c r="Z58" s="16">
        <f t="shared" si="9"/>
        <v>0</v>
      </c>
      <c r="AA58" s="27">
        <f t="shared" si="10"/>
        <v>0</v>
      </c>
      <c r="AB58" s="27">
        <v>0</v>
      </c>
      <c r="AC58" s="15">
        <v>0</v>
      </c>
      <c r="AD58" s="27">
        <f t="shared" si="11"/>
        <v>0</v>
      </c>
      <c r="AE58" s="27">
        <v>0</v>
      </c>
      <c r="AF58" s="15">
        <v>0</v>
      </c>
      <c r="AG58" s="27">
        <f t="shared" si="12"/>
        <v>0</v>
      </c>
      <c r="AH58" s="27">
        <v>0</v>
      </c>
      <c r="AI58" s="15">
        <v>0</v>
      </c>
      <c r="AJ58" s="27">
        <f t="shared" si="13"/>
        <v>0</v>
      </c>
      <c r="AK58" s="27">
        <v>0</v>
      </c>
      <c r="AL58" s="15">
        <v>0</v>
      </c>
      <c r="AM58" s="27">
        <f t="shared" si="14"/>
        <v>0</v>
      </c>
      <c r="AN58" s="27">
        <v>0</v>
      </c>
      <c r="AO58" s="15">
        <v>0</v>
      </c>
    </row>
    <row r="59" spans="1:41" ht="19.5" customHeight="1">
      <c r="A59" s="14" t="s">
        <v>36</v>
      </c>
      <c r="B59" s="14" t="s">
        <v>36</v>
      </c>
      <c r="C59" s="14" t="s">
        <v>36</v>
      </c>
      <c r="D59" s="14" t="s">
        <v>127</v>
      </c>
      <c r="E59" s="27">
        <f t="shared" si="0"/>
        <v>680.74</v>
      </c>
      <c r="F59" s="27">
        <f t="shared" si="1"/>
        <v>680.74</v>
      </c>
      <c r="G59" s="27">
        <f t="shared" si="2"/>
        <v>680.74</v>
      </c>
      <c r="H59" s="27">
        <v>213.44</v>
      </c>
      <c r="I59" s="15">
        <v>467.3</v>
      </c>
      <c r="J59" s="27">
        <f t="shared" si="3"/>
        <v>0</v>
      </c>
      <c r="K59" s="27">
        <v>0</v>
      </c>
      <c r="L59" s="15">
        <v>0</v>
      </c>
      <c r="M59" s="27">
        <f t="shared" si="4"/>
        <v>0</v>
      </c>
      <c r="N59" s="27">
        <v>0</v>
      </c>
      <c r="O59" s="15">
        <v>0</v>
      </c>
      <c r="P59" s="16">
        <f t="shared" si="5"/>
        <v>0</v>
      </c>
      <c r="Q59" s="27">
        <f t="shared" si="6"/>
        <v>0</v>
      </c>
      <c r="R59" s="27">
        <v>0</v>
      </c>
      <c r="S59" s="15">
        <v>0</v>
      </c>
      <c r="T59" s="27">
        <f t="shared" si="7"/>
        <v>0</v>
      </c>
      <c r="U59" s="27">
        <v>0</v>
      </c>
      <c r="V59" s="27">
        <v>0</v>
      </c>
      <c r="W59" s="27">
        <f t="shared" si="8"/>
        <v>0</v>
      </c>
      <c r="X59" s="27">
        <v>0</v>
      </c>
      <c r="Y59" s="15">
        <v>0</v>
      </c>
      <c r="Z59" s="16">
        <f t="shared" si="9"/>
        <v>0</v>
      </c>
      <c r="AA59" s="27">
        <f t="shared" si="10"/>
        <v>0</v>
      </c>
      <c r="AB59" s="27">
        <v>0</v>
      </c>
      <c r="AC59" s="15">
        <v>0</v>
      </c>
      <c r="AD59" s="27">
        <f t="shared" si="11"/>
        <v>0</v>
      </c>
      <c r="AE59" s="27">
        <v>0</v>
      </c>
      <c r="AF59" s="15">
        <v>0</v>
      </c>
      <c r="AG59" s="27">
        <f t="shared" si="12"/>
        <v>0</v>
      </c>
      <c r="AH59" s="27">
        <v>0</v>
      </c>
      <c r="AI59" s="15">
        <v>0</v>
      </c>
      <c r="AJ59" s="27">
        <f t="shared" si="13"/>
        <v>0</v>
      </c>
      <c r="AK59" s="27">
        <v>0</v>
      </c>
      <c r="AL59" s="15">
        <v>0</v>
      </c>
      <c r="AM59" s="27">
        <f t="shared" si="14"/>
        <v>0</v>
      </c>
      <c r="AN59" s="27">
        <v>0</v>
      </c>
      <c r="AO59" s="15">
        <v>0</v>
      </c>
    </row>
    <row r="60" spans="1:41" ht="19.5" customHeight="1">
      <c r="A60" s="14" t="s">
        <v>36</v>
      </c>
      <c r="B60" s="14" t="s">
        <v>36</v>
      </c>
      <c r="C60" s="14" t="s">
        <v>36</v>
      </c>
      <c r="D60" s="14" t="s">
        <v>215</v>
      </c>
      <c r="E60" s="27">
        <f t="shared" si="0"/>
        <v>680.74</v>
      </c>
      <c r="F60" s="27">
        <f t="shared" si="1"/>
        <v>680.74</v>
      </c>
      <c r="G60" s="27">
        <f t="shared" si="2"/>
        <v>680.74</v>
      </c>
      <c r="H60" s="27">
        <v>213.44</v>
      </c>
      <c r="I60" s="15">
        <v>467.3</v>
      </c>
      <c r="J60" s="27">
        <f t="shared" si="3"/>
        <v>0</v>
      </c>
      <c r="K60" s="27">
        <v>0</v>
      </c>
      <c r="L60" s="15">
        <v>0</v>
      </c>
      <c r="M60" s="27">
        <f t="shared" si="4"/>
        <v>0</v>
      </c>
      <c r="N60" s="27">
        <v>0</v>
      </c>
      <c r="O60" s="15">
        <v>0</v>
      </c>
      <c r="P60" s="16">
        <f t="shared" si="5"/>
        <v>0</v>
      </c>
      <c r="Q60" s="27">
        <f t="shared" si="6"/>
        <v>0</v>
      </c>
      <c r="R60" s="27">
        <v>0</v>
      </c>
      <c r="S60" s="15">
        <v>0</v>
      </c>
      <c r="T60" s="27">
        <f t="shared" si="7"/>
        <v>0</v>
      </c>
      <c r="U60" s="27">
        <v>0</v>
      </c>
      <c r="V60" s="27">
        <v>0</v>
      </c>
      <c r="W60" s="27">
        <f t="shared" si="8"/>
        <v>0</v>
      </c>
      <c r="X60" s="27">
        <v>0</v>
      </c>
      <c r="Y60" s="15">
        <v>0</v>
      </c>
      <c r="Z60" s="16">
        <f t="shared" si="9"/>
        <v>0</v>
      </c>
      <c r="AA60" s="27">
        <f t="shared" si="10"/>
        <v>0</v>
      </c>
      <c r="AB60" s="27">
        <v>0</v>
      </c>
      <c r="AC60" s="15">
        <v>0</v>
      </c>
      <c r="AD60" s="27">
        <f t="shared" si="11"/>
        <v>0</v>
      </c>
      <c r="AE60" s="27">
        <v>0</v>
      </c>
      <c r="AF60" s="15">
        <v>0</v>
      </c>
      <c r="AG60" s="27">
        <f t="shared" si="12"/>
        <v>0</v>
      </c>
      <c r="AH60" s="27">
        <v>0</v>
      </c>
      <c r="AI60" s="15">
        <v>0</v>
      </c>
      <c r="AJ60" s="27">
        <f t="shared" si="13"/>
        <v>0</v>
      </c>
      <c r="AK60" s="27">
        <v>0</v>
      </c>
      <c r="AL60" s="15">
        <v>0</v>
      </c>
      <c r="AM60" s="27">
        <f t="shared" si="14"/>
        <v>0</v>
      </c>
      <c r="AN60" s="27">
        <v>0</v>
      </c>
      <c r="AO60" s="15">
        <v>0</v>
      </c>
    </row>
    <row r="61" spans="1:41" ht="19.5" customHeight="1">
      <c r="A61" s="14" t="s">
        <v>216</v>
      </c>
      <c r="B61" s="14" t="s">
        <v>84</v>
      </c>
      <c r="C61" s="14" t="s">
        <v>128</v>
      </c>
      <c r="D61" s="14" t="s">
        <v>217</v>
      </c>
      <c r="E61" s="27">
        <f t="shared" si="0"/>
        <v>153.64</v>
      </c>
      <c r="F61" s="27">
        <f t="shared" si="1"/>
        <v>153.64</v>
      </c>
      <c r="G61" s="27">
        <f t="shared" si="2"/>
        <v>153.64</v>
      </c>
      <c r="H61" s="27">
        <v>153.64</v>
      </c>
      <c r="I61" s="15">
        <v>0</v>
      </c>
      <c r="J61" s="27">
        <f t="shared" si="3"/>
        <v>0</v>
      </c>
      <c r="K61" s="27">
        <v>0</v>
      </c>
      <c r="L61" s="15">
        <v>0</v>
      </c>
      <c r="M61" s="27">
        <f t="shared" si="4"/>
        <v>0</v>
      </c>
      <c r="N61" s="27">
        <v>0</v>
      </c>
      <c r="O61" s="15">
        <v>0</v>
      </c>
      <c r="P61" s="16">
        <f t="shared" si="5"/>
        <v>0</v>
      </c>
      <c r="Q61" s="27">
        <f t="shared" si="6"/>
        <v>0</v>
      </c>
      <c r="R61" s="27">
        <v>0</v>
      </c>
      <c r="S61" s="15">
        <v>0</v>
      </c>
      <c r="T61" s="27">
        <f t="shared" si="7"/>
        <v>0</v>
      </c>
      <c r="U61" s="27">
        <v>0</v>
      </c>
      <c r="V61" s="27">
        <v>0</v>
      </c>
      <c r="W61" s="27">
        <f t="shared" si="8"/>
        <v>0</v>
      </c>
      <c r="X61" s="27">
        <v>0</v>
      </c>
      <c r="Y61" s="15">
        <v>0</v>
      </c>
      <c r="Z61" s="16">
        <f t="shared" si="9"/>
        <v>0</v>
      </c>
      <c r="AA61" s="27">
        <f t="shared" si="10"/>
        <v>0</v>
      </c>
      <c r="AB61" s="27">
        <v>0</v>
      </c>
      <c r="AC61" s="15">
        <v>0</v>
      </c>
      <c r="AD61" s="27">
        <f t="shared" si="11"/>
        <v>0</v>
      </c>
      <c r="AE61" s="27">
        <v>0</v>
      </c>
      <c r="AF61" s="15">
        <v>0</v>
      </c>
      <c r="AG61" s="27">
        <f t="shared" si="12"/>
        <v>0</v>
      </c>
      <c r="AH61" s="27">
        <v>0</v>
      </c>
      <c r="AI61" s="15">
        <v>0</v>
      </c>
      <c r="AJ61" s="27">
        <f t="shared" si="13"/>
        <v>0</v>
      </c>
      <c r="AK61" s="27">
        <v>0</v>
      </c>
      <c r="AL61" s="15">
        <v>0</v>
      </c>
      <c r="AM61" s="27">
        <f t="shared" si="14"/>
        <v>0</v>
      </c>
      <c r="AN61" s="27">
        <v>0</v>
      </c>
      <c r="AO61" s="15">
        <v>0</v>
      </c>
    </row>
    <row r="62" spans="1:41" ht="19.5" customHeight="1">
      <c r="A62" s="14" t="s">
        <v>216</v>
      </c>
      <c r="B62" s="14" t="s">
        <v>87</v>
      </c>
      <c r="C62" s="14" t="s">
        <v>128</v>
      </c>
      <c r="D62" s="14" t="s">
        <v>218</v>
      </c>
      <c r="E62" s="27">
        <f t="shared" si="0"/>
        <v>527.1</v>
      </c>
      <c r="F62" s="27">
        <f t="shared" si="1"/>
        <v>527.1</v>
      </c>
      <c r="G62" s="27">
        <f t="shared" si="2"/>
        <v>527.1</v>
      </c>
      <c r="H62" s="27">
        <v>59.8</v>
      </c>
      <c r="I62" s="15">
        <v>467.3</v>
      </c>
      <c r="J62" s="27">
        <f t="shared" si="3"/>
        <v>0</v>
      </c>
      <c r="K62" s="27">
        <v>0</v>
      </c>
      <c r="L62" s="15">
        <v>0</v>
      </c>
      <c r="M62" s="27">
        <f t="shared" si="4"/>
        <v>0</v>
      </c>
      <c r="N62" s="27">
        <v>0</v>
      </c>
      <c r="O62" s="15">
        <v>0</v>
      </c>
      <c r="P62" s="16">
        <f t="shared" si="5"/>
        <v>0</v>
      </c>
      <c r="Q62" s="27">
        <f t="shared" si="6"/>
        <v>0</v>
      </c>
      <c r="R62" s="27">
        <v>0</v>
      </c>
      <c r="S62" s="15">
        <v>0</v>
      </c>
      <c r="T62" s="27">
        <f t="shared" si="7"/>
        <v>0</v>
      </c>
      <c r="U62" s="27">
        <v>0</v>
      </c>
      <c r="V62" s="27">
        <v>0</v>
      </c>
      <c r="W62" s="27">
        <f t="shared" si="8"/>
        <v>0</v>
      </c>
      <c r="X62" s="27">
        <v>0</v>
      </c>
      <c r="Y62" s="15">
        <v>0</v>
      </c>
      <c r="Z62" s="16">
        <f t="shared" si="9"/>
        <v>0</v>
      </c>
      <c r="AA62" s="27">
        <f t="shared" si="10"/>
        <v>0</v>
      </c>
      <c r="AB62" s="27">
        <v>0</v>
      </c>
      <c r="AC62" s="15">
        <v>0</v>
      </c>
      <c r="AD62" s="27">
        <f t="shared" si="11"/>
        <v>0</v>
      </c>
      <c r="AE62" s="27">
        <v>0</v>
      </c>
      <c r="AF62" s="15">
        <v>0</v>
      </c>
      <c r="AG62" s="27">
        <f t="shared" si="12"/>
        <v>0</v>
      </c>
      <c r="AH62" s="27">
        <v>0</v>
      </c>
      <c r="AI62" s="15">
        <v>0</v>
      </c>
      <c r="AJ62" s="27">
        <f t="shared" si="13"/>
        <v>0</v>
      </c>
      <c r="AK62" s="27">
        <v>0</v>
      </c>
      <c r="AL62" s="15">
        <v>0</v>
      </c>
      <c r="AM62" s="27">
        <f t="shared" si="14"/>
        <v>0</v>
      </c>
      <c r="AN62" s="27">
        <v>0</v>
      </c>
      <c r="AO62" s="15">
        <v>0</v>
      </c>
    </row>
    <row r="63" spans="1:41" ht="19.5" customHeight="1">
      <c r="A63" s="14" t="s">
        <v>36</v>
      </c>
      <c r="B63" s="14" t="s">
        <v>36</v>
      </c>
      <c r="C63" s="14" t="s">
        <v>36</v>
      </c>
      <c r="D63" s="14" t="s">
        <v>129</v>
      </c>
      <c r="E63" s="27">
        <f t="shared" si="0"/>
        <v>439</v>
      </c>
      <c r="F63" s="27">
        <f t="shared" si="1"/>
        <v>439</v>
      </c>
      <c r="G63" s="27">
        <f t="shared" si="2"/>
        <v>439</v>
      </c>
      <c r="H63" s="27">
        <v>243.4</v>
      </c>
      <c r="I63" s="15">
        <v>195.6</v>
      </c>
      <c r="J63" s="27">
        <f t="shared" si="3"/>
        <v>0</v>
      </c>
      <c r="K63" s="27">
        <v>0</v>
      </c>
      <c r="L63" s="15">
        <v>0</v>
      </c>
      <c r="M63" s="27">
        <f t="shared" si="4"/>
        <v>0</v>
      </c>
      <c r="N63" s="27">
        <v>0</v>
      </c>
      <c r="O63" s="15">
        <v>0</v>
      </c>
      <c r="P63" s="16">
        <f t="shared" si="5"/>
        <v>0</v>
      </c>
      <c r="Q63" s="27">
        <f t="shared" si="6"/>
        <v>0</v>
      </c>
      <c r="R63" s="27">
        <v>0</v>
      </c>
      <c r="S63" s="15">
        <v>0</v>
      </c>
      <c r="T63" s="27">
        <f t="shared" si="7"/>
        <v>0</v>
      </c>
      <c r="U63" s="27">
        <v>0</v>
      </c>
      <c r="V63" s="27">
        <v>0</v>
      </c>
      <c r="W63" s="27">
        <f t="shared" si="8"/>
        <v>0</v>
      </c>
      <c r="X63" s="27">
        <v>0</v>
      </c>
      <c r="Y63" s="15">
        <v>0</v>
      </c>
      <c r="Z63" s="16">
        <f t="shared" si="9"/>
        <v>0</v>
      </c>
      <c r="AA63" s="27">
        <f t="shared" si="10"/>
        <v>0</v>
      </c>
      <c r="AB63" s="27">
        <v>0</v>
      </c>
      <c r="AC63" s="15">
        <v>0</v>
      </c>
      <c r="AD63" s="27">
        <f t="shared" si="11"/>
        <v>0</v>
      </c>
      <c r="AE63" s="27">
        <v>0</v>
      </c>
      <c r="AF63" s="15">
        <v>0</v>
      </c>
      <c r="AG63" s="27">
        <f t="shared" si="12"/>
        <v>0</v>
      </c>
      <c r="AH63" s="27">
        <v>0</v>
      </c>
      <c r="AI63" s="15">
        <v>0</v>
      </c>
      <c r="AJ63" s="27">
        <f t="shared" si="13"/>
        <v>0</v>
      </c>
      <c r="AK63" s="27">
        <v>0</v>
      </c>
      <c r="AL63" s="15">
        <v>0</v>
      </c>
      <c r="AM63" s="27">
        <f t="shared" si="14"/>
        <v>0</v>
      </c>
      <c r="AN63" s="27">
        <v>0</v>
      </c>
      <c r="AO63" s="15">
        <v>0</v>
      </c>
    </row>
    <row r="64" spans="1:41" ht="19.5" customHeight="1">
      <c r="A64" s="14" t="s">
        <v>36</v>
      </c>
      <c r="B64" s="14" t="s">
        <v>36</v>
      </c>
      <c r="C64" s="14" t="s">
        <v>36</v>
      </c>
      <c r="D64" s="14" t="s">
        <v>215</v>
      </c>
      <c r="E64" s="27">
        <f t="shared" si="0"/>
        <v>439</v>
      </c>
      <c r="F64" s="27">
        <f t="shared" si="1"/>
        <v>439</v>
      </c>
      <c r="G64" s="27">
        <f t="shared" si="2"/>
        <v>439</v>
      </c>
      <c r="H64" s="27">
        <v>243.4</v>
      </c>
      <c r="I64" s="15">
        <v>195.6</v>
      </c>
      <c r="J64" s="27">
        <f t="shared" si="3"/>
        <v>0</v>
      </c>
      <c r="K64" s="27">
        <v>0</v>
      </c>
      <c r="L64" s="15">
        <v>0</v>
      </c>
      <c r="M64" s="27">
        <f t="shared" si="4"/>
        <v>0</v>
      </c>
      <c r="N64" s="27">
        <v>0</v>
      </c>
      <c r="O64" s="15">
        <v>0</v>
      </c>
      <c r="P64" s="16">
        <f t="shared" si="5"/>
        <v>0</v>
      </c>
      <c r="Q64" s="27">
        <f t="shared" si="6"/>
        <v>0</v>
      </c>
      <c r="R64" s="27">
        <v>0</v>
      </c>
      <c r="S64" s="15">
        <v>0</v>
      </c>
      <c r="T64" s="27">
        <f t="shared" si="7"/>
        <v>0</v>
      </c>
      <c r="U64" s="27">
        <v>0</v>
      </c>
      <c r="V64" s="27">
        <v>0</v>
      </c>
      <c r="W64" s="27">
        <f t="shared" si="8"/>
        <v>0</v>
      </c>
      <c r="X64" s="27">
        <v>0</v>
      </c>
      <c r="Y64" s="15">
        <v>0</v>
      </c>
      <c r="Z64" s="16">
        <f t="shared" si="9"/>
        <v>0</v>
      </c>
      <c r="AA64" s="27">
        <f t="shared" si="10"/>
        <v>0</v>
      </c>
      <c r="AB64" s="27">
        <v>0</v>
      </c>
      <c r="AC64" s="15">
        <v>0</v>
      </c>
      <c r="AD64" s="27">
        <f t="shared" si="11"/>
        <v>0</v>
      </c>
      <c r="AE64" s="27">
        <v>0</v>
      </c>
      <c r="AF64" s="15">
        <v>0</v>
      </c>
      <c r="AG64" s="27">
        <f t="shared" si="12"/>
        <v>0</v>
      </c>
      <c r="AH64" s="27">
        <v>0</v>
      </c>
      <c r="AI64" s="15">
        <v>0</v>
      </c>
      <c r="AJ64" s="27">
        <f t="shared" si="13"/>
        <v>0</v>
      </c>
      <c r="AK64" s="27">
        <v>0</v>
      </c>
      <c r="AL64" s="15">
        <v>0</v>
      </c>
      <c r="AM64" s="27">
        <f t="shared" si="14"/>
        <v>0</v>
      </c>
      <c r="AN64" s="27">
        <v>0</v>
      </c>
      <c r="AO64" s="15">
        <v>0</v>
      </c>
    </row>
    <row r="65" spans="1:41" ht="19.5" customHeight="1">
      <c r="A65" s="14" t="s">
        <v>216</v>
      </c>
      <c r="B65" s="14" t="s">
        <v>84</v>
      </c>
      <c r="C65" s="14" t="s">
        <v>130</v>
      </c>
      <c r="D65" s="14" t="s">
        <v>217</v>
      </c>
      <c r="E65" s="27">
        <f t="shared" si="0"/>
        <v>187.4</v>
      </c>
      <c r="F65" s="27">
        <f t="shared" si="1"/>
        <v>187.4</v>
      </c>
      <c r="G65" s="27">
        <f t="shared" si="2"/>
        <v>187.4</v>
      </c>
      <c r="H65" s="27">
        <v>187.4</v>
      </c>
      <c r="I65" s="15">
        <v>0</v>
      </c>
      <c r="J65" s="27">
        <f t="shared" si="3"/>
        <v>0</v>
      </c>
      <c r="K65" s="27">
        <v>0</v>
      </c>
      <c r="L65" s="15">
        <v>0</v>
      </c>
      <c r="M65" s="27">
        <f t="shared" si="4"/>
        <v>0</v>
      </c>
      <c r="N65" s="27">
        <v>0</v>
      </c>
      <c r="O65" s="15">
        <v>0</v>
      </c>
      <c r="P65" s="16">
        <f t="shared" si="5"/>
        <v>0</v>
      </c>
      <c r="Q65" s="27">
        <f t="shared" si="6"/>
        <v>0</v>
      </c>
      <c r="R65" s="27">
        <v>0</v>
      </c>
      <c r="S65" s="15">
        <v>0</v>
      </c>
      <c r="T65" s="27">
        <f t="shared" si="7"/>
        <v>0</v>
      </c>
      <c r="U65" s="27">
        <v>0</v>
      </c>
      <c r="V65" s="27">
        <v>0</v>
      </c>
      <c r="W65" s="27">
        <f t="shared" si="8"/>
        <v>0</v>
      </c>
      <c r="X65" s="27">
        <v>0</v>
      </c>
      <c r="Y65" s="15">
        <v>0</v>
      </c>
      <c r="Z65" s="16">
        <f t="shared" si="9"/>
        <v>0</v>
      </c>
      <c r="AA65" s="27">
        <f t="shared" si="10"/>
        <v>0</v>
      </c>
      <c r="AB65" s="27">
        <v>0</v>
      </c>
      <c r="AC65" s="15">
        <v>0</v>
      </c>
      <c r="AD65" s="27">
        <f t="shared" si="11"/>
        <v>0</v>
      </c>
      <c r="AE65" s="27">
        <v>0</v>
      </c>
      <c r="AF65" s="15">
        <v>0</v>
      </c>
      <c r="AG65" s="27">
        <f t="shared" si="12"/>
        <v>0</v>
      </c>
      <c r="AH65" s="27">
        <v>0</v>
      </c>
      <c r="AI65" s="15">
        <v>0</v>
      </c>
      <c r="AJ65" s="27">
        <f t="shared" si="13"/>
        <v>0</v>
      </c>
      <c r="AK65" s="27">
        <v>0</v>
      </c>
      <c r="AL65" s="15">
        <v>0</v>
      </c>
      <c r="AM65" s="27">
        <f t="shared" si="14"/>
        <v>0</v>
      </c>
      <c r="AN65" s="27">
        <v>0</v>
      </c>
      <c r="AO65" s="15">
        <v>0</v>
      </c>
    </row>
    <row r="66" spans="1:41" ht="19.5" customHeight="1">
      <c r="A66" s="14" t="s">
        <v>216</v>
      </c>
      <c r="B66" s="14" t="s">
        <v>87</v>
      </c>
      <c r="C66" s="14" t="s">
        <v>130</v>
      </c>
      <c r="D66" s="14" t="s">
        <v>218</v>
      </c>
      <c r="E66" s="27">
        <f t="shared" si="0"/>
        <v>251.6</v>
      </c>
      <c r="F66" s="27">
        <f t="shared" si="1"/>
        <v>251.6</v>
      </c>
      <c r="G66" s="27">
        <f t="shared" si="2"/>
        <v>251.6</v>
      </c>
      <c r="H66" s="27">
        <v>56</v>
      </c>
      <c r="I66" s="15">
        <v>195.6</v>
      </c>
      <c r="J66" s="27">
        <f t="shared" si="3"/>
        <v>0</v>
      </c>
      <c r="K66" s="27">
        <v>0</v>
      </c>
      <c r="L66" s="15">
        <v>0</v>
      </c>
      <c r="M66" s="27">
        <f t="shared" si="4"/>
        <v>0</v>
      </c>
      <c r="N66" s="27">
        <v>0</v>
      </c>
      <c r="O66" s="15">
        <v>0</v>
      </c>
      <c r="P66" s="16">
        <f t="shared" si="5"/>
        <v>0</v>
      </c>
      <c r="Q66" s="27">
        <f t="shared" si="6"/>
        <v>0</v>
      </c>
      <c r="R66" s="27">
        <v>0</v>
      </c>
      <c r="S66" s="15">
        <v>0</v>
      </c>
      <c r="T66" s="27">
        <f t="shared" si="7"/>
        <v>0</v>
      </c>
      <c r="U66" s="27">
        <v>0</v>
      </c>
      <c r="V66" s="27">
        <v>0</v>
      </c>
      <c r="W66" s="27">
        <f t="shared" si="8"/>
        <v>0</v>
      </c>
      <c r="X66" s="27">
        <v>0</v>
      </c>
      <c r="Y66" s="15">
        <v>0</v>
      </c>
      <c r="Z66" s="16">
        <f t="shared" si="9"/>
        <v>0</v>
      </c>
      <c r="AA66" s="27">
        <f t="shared" si="10"/>
        <v>0</v>
      </c>
      <c r="AB66" s="27">
        <v>0</v>
      </c>
      <c r="AC66" s="15">
        <v>0</v>
      </c>
      <c r="AD66" s="27">
        <f t="shared" si="11"/>
        <v>0</v>
      </c>
      <c r="AE66" s="27">
        <v>0</v>
      </c>
      <c r="AF66" s="15">
        <v>0</v>
      </c>
      <c r="AG66" s="27">
        <f t="shared" si="12"/>
        <v>0</v>
      </c>
      <c r="AH66" s="27">
        <v>0</v>
      </c>
      <c r="AI66" s="15">
        <v>0</v>
      </c>
      <c r="AJ66" s="27">
        <f t="shared" si="13"/>
        <v>0</v>
      </c>
      <c r="AK66" s="27">
        <v>0</v>
      </c>
      <c r="AL66" s="15">
        <v>0</v>
      </c>
      <c r="AM66" s="27">
        <f t="shared" si="14"/>
        <v>0</v>
      </c>
      <c r="AN66" s="27">
        <v>0</v>
      </c>
      <c r="AO66" s="15">
        <v>0</v>
      </c>
    </row>
  </sheetData>
  <sheetProtection/>
  <mergeCells count="23">
    <mergeCell ref="D5:D6"/>
    <mergeCell ref="E4:E6"/>
    <mergeCell ref="F5:F6"/>
    <mergeCell ref="P5:P6"/>
    <mergeCell ref="AG5:AI5"/>
    <mergeCell ref="AJ5:AL5"/>
    <mergeCell ref="AA5:AC5"/>
    <mergeCell ref="A2:AO2"/>
    <mergeCell ref="A4:D4"/>
    <mergeCell ref="F4:O4"/>
    <mergeCell ref="P4:Y4"/>
    <mergeCell ref="Z4:AO4"/>
    <mergeCell ref="A5:B5"/>
    <mergeCell ref="Z5:Z6"/>
    <mergeCell ref="G5:I5"/>
    <mergeCell ref="AM5:AO5"/>
    <mergeCell ref="C5:C6"/>
    <mergeCell ref="T5:V5"/>
    <mergeCell ref="W5:Y5"/>
    <mergeCell ref="AD5:AF5"/>
    <mergeCell ref="J5:L5"/>
    <mergeCell ref="M5:O5"/>
    <mergeCell ref="Q5:S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I37"/>
  <sheetViews>
    <sheetView showGridLines="0" showZeros="0" zoomScalePageLayoutView="0" workbookViewId="0" topLeftCell="AH1">
      <selection activeCell="A2" sqref="A2:DI2"/>
    </sheetView>
  </sheetViews>
  <sheetFormatPr defaultColWidth="9.33203125" defaultRowHeight="11.25"/>
  <cols>
    <col min="1" max="1" width="4.83203125" style="30" customWidth="1"/>
    <col min="2" max="3" width="3.66015625" style="30" customWidth="1"/>
    <col min="4" max="4" width="52.66015625" style="30" customWidth="1"/>
    <col min="5" max="5" width="15" style="30" customWidth="1"/>
    <col min="6" max="6" width="12.16015625" style="30" customWidth="1"/>
    <col min="7" max="15" width="11.83203125" style="30" customWidth="1"/>
    <col min="16" max="19" width="9.16015625" style="30" customWidth="1"/>
    <col min="20" max="20" width="12.16015625" style="30" customWidth="1"/>
    <col min="21" max="113" width="9.16015625" style="30" bestFit="1" customWidth="1"/>
    <col min="114" max="16384" width="9.33203125" style="30" customWidth="1"/>
  </cols>
  <sheetData>
    <row r="1" spans="1:113" ht="19.5" customHeight="1">
      <c r="A1" s="31"/>
      <c r="B1" s="31"/>
      <c r="C1" s="31"/>
      <c r="D1" s="31"/>
      <c r="DI1" s="40" t="s">
        <v>219</v>
      </c>
    </row>
    <row r="2" spans="1:113" ht="19.5" customHeight="1">
      <c r="A2" s="161" t="s">
        <v>439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</row>
    <row r="3" spans="1:113" ht="19.5" customHeight="1">
      <c r="A3" s="32" t="s">
        <v>0</v>
      </c>
      <c r="B3" s="33"/>
      <c r="C3" s="33"/>
      <c r="D3" s="33"/>
      <c r="F3" s="34"/>
      <c r="DI3" s="40" t="s">
        <v>3</v>
      </c>
    </row>
    <row r="4" spans="1:113" ht="19.5" customHeight="1">
      <c r="A4" s="162" t="s">
        <v>56</v>
      </c>
      <c r="B4" s="163"/>
      <c r="C4" s="163"/>
      <c r="D4" s="164"/>
      <c r="E4" s="135" t="s">
        <v>57</v>
      </c>
      <c r="F4" s="150" t="s">
        <v>220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2"/>
      <c r="T4" s="150" t="s">
        <v>221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  <c r="AV4" s="150" t="s">
        <v>222</v>
      </c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2"/>
      <c r="BH4" s="150" t="s">
        <v>223</v>
      </c>
      <c r="BI4" s="151"/>
      <c r="BJ4" s="151"/>
      <c r="BK4" s="151"/>
      <c r="BL4" s="152"/>
      <c r="BM4" s="150" t="s">
        <v>224</v>
      </c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2"/>
      <c r="BZ4" s="150" t="s">
        <v>225</v>
      </c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2"/>
      <c r="CR4" s="165" t="s">
        <v>226</v>
      </c>
      <c r="CS4" s="166"/>
      <c r="CT4" s="167"/>
      <c r="CU4" s="165" t="s">
        <v>227</v>
      </c>
      <c r="CV4" s="166"/>
      <c r="CW4" s="166"/>
      <c r="CX4" s="166"/>
      <c r="CY4" s="166"/>
      <c r="CZ4" s="167"/>
      <c r="DA4" s="165" t="s">
        <v>228</v>
      </c>
      <c r="DB4" s="166"/>
      <c r="DC4" s="167"/>
      <c r="DD4" s="150" t="s">
        <v>229</v>
      </c>
      <c r="DE4" s="151"/>
      <c r="DF4" s="151"/>
      <c r="DG4" s="151"/>
      <c r="DH4" s="151"/>
      <c r="DI4" s="152"/>
    </row>
    <row r="5" spans="1:113" ht="19.5" customHeight="1">
      <c r="A5" s="168" t="s">
        <v>67</v>
      </c>
      <c r="B5" s="169"/>
      <c r="C5" s="170"/>
      <c r="D5" s="135" t="s">
        <v>230</v>
      </c>
      <c r="E5" s="136"/>
      <c r="F5" s="172" t="s">
        <v>72</v>
      </c>
      <c r="G5" s="172" t="s">
        <v>231</v>
      </c>
      <c r="H5" s="172" t="s">
        <v>232</v>
      </c>
      <c r="I5" s="172" t="s">
        <v>233</v>
      </c>
      <c r="J5" s="172" t="s">
        <v>234</v>
      </c>
      <c r="K5" s="172" t="s">
        <v>235</v>
      </c>
      <c r="L5" s="172" t="s">
        <v>236</v>
      </c>
      <c r="M5" s="172" t="s">
        <v>237</v>
      </c>
      <c r="N5" s="172" t="s">
        <v>238</v>
      </c>
      <c r="O5" s="172" t="s">
        <v>239</v>
      </c>
      <c r="P5" s="172" t="s">
        <v>240</v>
      </c>
      <c r="Q5" s="172" t="s">
        <v>241</v>
      </c>
      <c r="R5" s="172" t="s">
        <v>242</v>
      </c>
      <c r="S5" s="172" t="s">
        <v>243</v>
      </c>
      <c r="T5" s="172" t="s">
        <v>72</v>
      </c>
      <c r="U5" s="172" t="s">
        <v>244</v>
      </c>
      <c r="V5" s="172" t="s">
        <v>245</v>
      </c>
      <c r="W5" s="172" t="s">
        <v>246</v>
      </c>
      <c r="X5" s="172" t="s">
        <v>247</v>
      </c>
      <c r="Y5" s="172" t="s">
        <v>248</v>
      </c>
      <c r="Z5" s="172" t="s">
        <v>249</v>
      </c>
      <c r="AA5" s="172" t="s">
        <v>250</v>
      </c>
      <c r="AB5" s="172" t="s">
        <v>251</v>
      </c>
      <c r="AC5" s="172" t="s">
        <v>252</v>
      </c>
      <c r="AD5" s="172" t="s">
        <v>253</v>
      </c>
      <c r="AE5" s="172" t="s">
        <v>254</v>
      </c>
      <c r="AF5" s="172" t="s">
        <v>255</v>
      </c>
      <c r="AG5" s="172" t="s">
        <v>256</v>
      </c>
      <c r="AH5" s="172" t="s">
        <v>257</v>
      </c>
      <c r="AI5" s="172" t="s">
        <v>258</v>
      </c>
      <c r="AJ5" s="172" t="s">
        <v>259</v>
      </c>
      <c r="AK5" s="172" t="s">
        <v>260</v>
      </c>
      <c r="AL5" s="172" t="s">
        <v>261</v>
      </c>
      <c r="AM5" s="172" t="s">
        <v>262</v>
      </c>
      <c r="AN5" s="172" t="s">
        <v>263</v>
      </c>
      <c r="AO5" s="172" t="s">
        <v>264</v>
      </c>
      <c r="AP5" s="172" t="s">
        <v>265</v>
      </c>
      <c r="AQ5" s="172" t="s">
        <v>266</v>
      </c>
      <c r="AR5" s="172" t="s">
        <v>267</v>
      </c>
      <c r="AS5" s="172" t="s">
        <v>268</v>
      </c>
      <c r="AT5" s="172" t="s">
        <v>269</v>
      </c>
      <c r="AU5" s="172" t="s">
        <v>270</v>
      </c>
      <c r="AV5" s="172" t="s">
        <v>72</v>
      </c>
      <c r="AW5" s="172" t="s">
        <v>271</v>
      </c>
      <c r="AX5" s="172" t="s">
        <v>272</v>
      </c>
      <c r="AY5" s="172" t="s">
        <v>273</v>
      </c>
      <c r="AZ5" s="172" t="s">
        <v>274</v>
      </c>
      <c r="BA5" s="172" t="s">
        <v>275</v>
      </c>
      <c r="BB5" s="172" t="s">
        <v>276</v>
      </c>
      <c r="BC5" s="172" t="s">
        <v>277</v>
      </c>
      <c r="BD5" s="172" t="s">
        <v>278</v>
      </c>
      <c r="BE5" s="172" t="s">
        <v>279</v>
      </c>
      <c r="BF5" s="172" t="s">
        <v>280</v>
      </c>
      <c r="BG5" s="173" t="s">
        <v>281</v>
      </c>
      <c r="BH5" s="173" t="s">
        <v>72</v>
      </c>
      <c r="BI5" s="173" t="s">
        <v>282</v>
      </c>
      <c r="BJ5" s="173" t="s">
        <v>283</v>
      </c>
      <c r="BK5" s="173" t="s">
        <v>284</v>
      </c>
      <c r="BL5" s="173" t="s">
        <v>285</v>
      </c>
      <c r="BM5" s="172" t="s">
        <v>72</v>
      </c>
      <c r="BN5" s="172" t="s">
        <v>286</v>
      </c>
      <c r="BO5" s="172" t="s">
        <v>287</v>
      </c>
      <c r="BP5" s="172" t="s">
        <v>288</v>
      </c>
      <c r="BQ5" s="172" t="s">
        <v>289</v>
      </c>
      <c r="BR5" s="172" t="s">
        <v>290</v>
      </c>
      <c r="BS5" s="172" t="s">
        <v>291</v>
      </c>
      <c r="BT5" s="172" t="s">
        <v>292</v>
      </c>
      <c r="BU5" s="172" t="s">
        <v>293</v>
      </c>
      <c r="BV5" s="172" t="s">
        <v>294</v>
      </c>
      <c r="BW5" s="174" t="s">
        <v>295</v>
      </c>
      <c r="BX5" s="174" t="s">
        <v>296</v>
      </c>
      <c r="BY5" s="172" t="s">
        <v>297</v>
      </c>
      <c r="BZ5" s="172" t="s">
        <v>72</v>
      </c>
      <c r="CA5" s="172" t="s">
        <v>286</v>
      </c>
      <c r="CB5" s="172" t="s">
        <v>287</v>
      </c>
      <c r="CC5" s="172" t="s">
        <v>288</v>
      </c>
      <c r="CD5" s="172" t="s">
        <v>289</v>
      </c>
      <c r="CE5" s="172" t="s">
        <v>290</v>
      </c>
      <c r="CF5" s="172" t="s">
        <v>291</v>
      </c>
      <c r="CG5" s="172" t="s">
        <v>292</v>
      </c>
      <c r="CH5" s="172" t="s">
        <v>298</v>
      </c>
      <c r="CI5" s="172" t="s">
        <v>299</v>
      </c>
      <c r="CJ5" s="172" t="s">
        <v>300</v>
      </c>
      <c r="CK5" s="172" t="s">
        <v>301</v>
      </c>
      <c r="CL5" s="172" t="s">
        <v>293</v>
      </c>
      <c r="CM5" s="172" t="s">
        <v>294</v>
      </c>
      <c r="CN5" s="172" t="s">
        <v>302</v>
      </c>
      <c r="CO5" s="174" t="s">
        <v>295</v>
      </c>
      <c r="CP5" s="174" t="s">
        <v>296</v>
      </c>
      <c r="CQ5" s="172" t="s">
        <v>303</v>
      </c>
      <c r="CR5" s="174" t="s">
        <v>72</v>
      </c>
      <c r="CS5" s="174" t="s">
        <v>304</v>
      </c>
      <c r="CT5" s="172" t="s">
        <v>305</v>
      </c>
      <c r="CU5" s="174" t="s">
        <v>72</v>
      </c>
      <c r="CV5" s="174" t="s">
        <v>304</v>
      </c>
      <c r="CW5" s="172" t="s">
        <v>306</v>
      </c>
      <c r="CX5" s="174" t="s">
        <v>307</v>
      </c>
      <c r="CY5" s="174" t="s">
        <v>308</v>
      </c>
      <c r="CZ5" s="173" t="s">
        <v>305</v>
      </c>
      <c r="DA5" s="174" t="s">
        <v>72</v>
      </c>
      <c r="DB5" s="174" t="s">
        <v>228</v>
      </c>
      <c r="DC5" s="174" t="s">
        <v>309</v>
      </c>
      <c r="DD5" s="172" t="s">
        <v>72</v>
      </c>
      <c r="DE5" s="172" t="s">
        <v>310</v>
      </c>
      <c r="DF5" s="172" t="s">
        <v>311</v>
      </c>
      <c r="DG5" s="172" t="s">
        <v>309</v>
      </c>
      <c r="DH5" s="172" t="s">
        <v>312</v>
      </c>
      <c r="DI5" s="172" t="s">
        <v>229</v>
      </c>
    </row>
    <row r="6" spans="1:113" ht="30.75" customHeight="1">
      <c r="A6" s="35" t="s">
        <v>77</v>
      </c>
      <c r="B6" s="35" t="s">
        <v>78</v>
      </c>
      <c r="C6" s="36" t="s">
        <v>79</v>
      </c>
      <c r="D6" s="171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71"/>
      <c r="BH6" s="171"/>
      <c r="BI6" s="171"/>
      <c r="BJ6" s="171"/>
      <c r="BK6" s="171"/>
      <c r="BL6" s="171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75"/>
      <c r="BX6" s="175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75"/>
      <c r="CP6" s="175"/>
      <c r="CQ6" s="137"/>
      <c r="CR6" s="175"/>
      <c r="CS6" s="175"/>
      <c r="CT6" s="137"/>
      <c r="CU6" s="175"/>
      <c r="CV6" s="175"/>
      <c r="CW6" s="137"/>
      <c r="CX6" s="175"/>
      <c r="CY6" s="175"/>
      <c r="CZ6" s="171"/>
      <c r="DA6" s="175"/>
      <c r="DB6" s="175"/>
      <c r="DC6" s="175"/>
      <c r="DD6" s="137"/>
      <c r="DE6" s="137"/>
      <c r="DF6" s="137"/>
      <c r="DG6" s="137"/>
      <c r="DH6" s="137"/>
      <c r="DI6" s="137"/>
    </row>
    <row r="7" spans="1:113" ht="19.5" customHeight="1">
      <c r="A7" s="37" t="s">
        <v>36</v>
      </c>
      <c r="B7" s="37" t="s">
        <v>36</v>
      </c>
      <c r="C7" s="37" t="s">
        <v>36</v>
      </c>
      <c r="D7" s="37" t="s">
        <v>57</v>
      </c>
      <c r="E7" s="38">
        <f aca="true" t="shared" si="0" ref="E7:E37">SUM(F7,T7,AV7,BH7,BM7,BZ7,CR7,CU7,DA7,DD7)</f>
        <v>9830.439999999999</v>
      </c>
      <c r="F7" s="38">
        <v>2935.46</v>
      </c>
      <c r="G7" s="38">
        <v>929.12</v>
      </c>
      <c r="H7" s="38">
        <v>778.54</v>
      </c>
      <c r="I7" s="38">
        <v>66.35</v>
      </c>
      <c r="J7" s="38">
        <v>0</v>
      </c>
      <c r="K7" s="38">
        <v>151.34</v>
      </c>
      <c r="L7" s="38">
        <v>290.28</v>
      </c>
      <c r="M7" s="38">
        <v>21.7</v>
      </c>
      <c r="N7" s="38">
        <v>224.93</v>
      </c>
      <c r="O7" s="39">
        <v>50.04</v>
      </c>
      <c r="P7" s="39">
        <v>0.93</v>
      </c>
      <c r="Q7" s="39">
        <v>284.3</v>
      </c>
      <c r="R7" s="39">
        <v>0</v>
      </c>
      <c r="S7" s="39">
        <v>137.93</v>
      </c>
      <c r="T7" s="39">
        <v>6804.95</v>
      </c>
      <c r="U7" s="39">
        <v>85</v>
      </c>
      <c r="V7" s="39">
        <v>244</v>
      </c>
      <c r="W7" s="39">
        <v>0</v>
      </c>
      <c r="X7" s="39">
        <v>0</v>
      </c>
      <c r="Y7" s="39">
        <v>14.5</v>
      </c>
      <c r="Z7" s="39">
        <v>83</v>
      </c>
      <c r="AA7" s="39">
        <v>30</v>
      </c>
      <c r="AB7" s="39">
        <v>0</v>
      </c>
      <c r="AC7" s="39">
        <v>190</v>
      </c>
      <c r="AD7" s="39">
        <v>472</v>
      </c>
      <c r="AE7" s="39">
        <v>0</v>
      </c>
      <c r="AF7" s="39">
        <v>2434.6</v>
      </c>
      <c r="AG7" s="39">
        <v>18</v>
      </c>
      <c r="AH7" s="39">
        <v>37</v>
      </c>
      <c r="AI7" s="39">
        <v>413</v>
      </c>
      <c r="AJ7" s="39">
        <v>13.55</v>
      </c>
      <c r="AK7" s="39">
        <v>0</v>
      </c>
      <c r="AL7" s="39">
        <v>0</v>
      </c>
      <c r="AM7" s="39">
        <v>0</v>
      </c>
      <c r="AN7" s="39">
        <v>619.6</v>
      </c>
      <c r="AO7" s="39">
        <v>410</v>
      </c>
      <c r="AP7" s="39">
        <v>45.54</v>
      </c>
      <c r="AQ7" s="39">
        <v>23.86</v>
      </c>
      <c r="AR7" s="39">
        <v>92</v>
      </c>
      <c r="AS7" s="39">
        <v>172.28</v>
      </c>
      <c r="AT7" s="39">
        <v>0</v>
      </c>
      <c r="AU7" s="39">
        <v>1407.02</v>
      </c>
      <c r="AV7" s="39">
        <v>66.48</v>
      </c>
      <c r="AW7" s="39">
        <v>63.71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0.15</v>
      </c>
      <c r="BF7" s="39">
        <v>0</v>
      </c>
      <c r="BG7" s="39">
        <v>2.62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23.55</v>
      </c>
      <c r="CA7" s="39">
        <v>0</v>
      </c>
      <c r="CB7" s="39">
        <v>23.55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39">
        <v>0</v>
      </c>
    </row>
    <row r="8" spans="1:113" ht="19.5" customHeight="1">
      <c r="A8" s="37" t="s">
        <v>36</v>
      </c>
      <c r="B8" s="37" t="s">
        <v>36</v>
      </c>
      <c r="C8" s="37" t="s">
        <v>36</v>
      </c>
      <c r="D8" s="37" t="s">
        <v>313</v>
      </c>
      <c r="E8" s="38">
        <f t="shared" si="0"/>
        <v>8315.259999999998</v>
      </c>
      <c r="F8" s="38">
        <v>1922.7</v>
      </c>
      <c r="G8" s="38">
        <v>929.12</v>
      </c>
      <c r="H8" s="38">
        <v>637.03</v>
      </c>
      <c r="I8" s="38">
        <v>66.35</v>
      </c>
      <c r="J8" s="38">
        <v>0</v>
      </c>
      <c r="K8" s="38">
        <v>151.34</v>
      </c>
      <c r="L8" s="38">
        <v>0</v>
      </c>
      <c r="M8" s="38">
        <v>0</v>
      </c>
      <c r="N8" s="38">
        <v>0</v>
      </c>
      <c r="O8" s="39">
        <v>0</v>
      </c>
      <c r="P8" s="39">
        <v>0.93</v>
      </c>
      <c r="Q8" s="39">
        <v>0</v>
      </c>
      <c r="R8" s="39">
        <v>0</v>
      </c>
      <c r="S8" s="39">
        <v>137.93</v>
      </c>
      <c r="T8" s="39">
        <v>6368.86</v>
      </c>
      <c r="U8" s="39">
        <v>85</v>
      </c>
      <c r="V8" s="39">
        <v>243</v>
      </c>
      <c r="W8" s="39">
        <v>0</v>
      </c>
      <c r="X8" s="39">
        <v>0</v>
      </c>
      <c r="Y8" s="39">
        <v>14.5</v>
      </c>
      <c r="Z8" s="39">
        <v>83</v>
      </c>
      <c r="AA8" s="39">
        <v>30</v>
      </c>
      <c r="AB8" s="39">
        <v>0</v>
      </c>
      <c r="AC8" s="39">
        <v>190</v>
      </c>
      <c r="AD8" s="39">
        <v>472</v>
      </c>
      <c r="AE8" s="39">
        <v>0</v>
      </c>
      <c r="AF8" s="39">
        <v>2434.6</v>
      </c>
      <c r="AG8" s="39">
        <v>18</v>
      </c>
      <c r="AH8" s="39">
        <v>37</v>
      </c>
      <c r="AI8" s="39">
        <v>0</v>
      </c>
      <c r="AJ8" s="39">
        <v>13.55</v>
      </c>
      <c r="AK8" s="39">
        <v>0</v>
      </c>
      <c r="AL8" s="39">
        <v>0</v>
      </c>
      <c r="AM8" s="39">
        <v>0</v>
      </c>
      <c r="AN8" s="39">
        <v>610.6</v>
      </c>
      <c r="AO8" s="39">
        <v>410</v>
      </c>
      <c r="AP8" s="39">
        <v>45.54</v>
      </c>
      <c r="AQ8" s="39">
        <v>23.86</v>
      </c>
      <c r="AR8" s="39">
        <v>92</v>
      </c>
      <c r="AS8" s="39">
        <v>172.28</v>
      </c>
      <c r="AT8" s="39">
        <v>0</v>
      </c>
      <c r="AU8" s="39">
        <v>1393.93</v>
      </c>
      <c r="AV8" s="39">
        <v>0.15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0.15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23.55</v>
      </c>
      <c r="CA8" s="39">
        <v>0</v>
      </c>
      <c r="CB8" s="39">
        <v>23.55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39">
        <v>0</v>
      </c>
    </row>
    <row r="9" spans="1:113" ht="19.5" customHeight="1">
      <c r="A9" s="37" t="s">
        <v>36</v>
      </c>
      <c r="B9" s="37" t="s">
        <v>36</v>
      </c>
      <c r="C9" s="37" t="s">
        <v>36</v>
      </c>
      <c r="D9" s="37" t="s">
        <v>314</v>
      </c>
      <c r="E9" s="38">
        <f t="shared" si="0"/>
        <v>8315.259999999998</v>
      </c>
      <c r="F9" s="38">
        <v>1922.7</v>
      </c>
      <c r="G9" s="38">
        <v>929.12</v>
      </c>
      <c r="H9" s="38">
        <v>637.03</v>
      </c>
      <c r="I9" s="38">
        <v>66.35</v>
      </c>
      <c r="J9" s="38">
        <v>0</v>
      </c>
      <c r="K9" s="38">
        <v>151.34</v>
      </c>
      <c r="L9" s="38">
        <v>0</v>
      </c>
      <c r="M9" s="38">
        <v>0</v>
      </c>
      <c r="N9" s="38">
        <v>0</v>
      </c>
      <c r="O9" s="39">
        <v>0</v>
      </c>
      <c r="P9" s="39">
        <v>0.93</v>
      </c>
      <c r="Q9" s="39">
        <v>0</v>
      </c>
      <c r="R9" s="39">
        <v>0</v>
      </c>
      <c r="S9" s="39">
        <v>137.93</v>
      </c>
      <c r="T9" s="39">
        <v>6368.86</v>
      </c>
      <c r="U9" s="39">
        <v>85</v>
      </c>
      <c r="V9" s="39">
        <v>243</v>
      </c>
      <c r="W9" s="39">
        <v>0</v>
      </c>
      <c r="X9" s="39">
        <v>0</v>
      </c>
      <c r="Y9" s="39">
        <v>14.5</v>
      </c>
      <c r="Z9" s="39">
        <v>83</v>
      </c>
      <c r="AA9" s="39">
        <v>30</v>
      </c>
      <c r="AB9" s="39">
        <v>0</v>
      </c>
      <c r="AC9" s="39">
        <v>190</v>
      </c>
      <c r="AD9" s="39">
        <v>472</v>
      </c>
      <c r="AE9" s="39">
        <v>0</v>
      </c>
      <c r="AF9" s="39">
        <v>2434.6</v>
      </c>
      <c r="AG9" s="39">
        <v>18</v>
      </c>
      <c r="AH9" s="39">
        <v>37</v>
      </c>
      <c r="AI9" s="39">
        <v>0</v>
      </c>
      <c r="AJ9" s="39">
        <v>13.55</v>
      </c>
      <c r="AK9" s="39">
        <v>0</v>
      </c>
      <c r="AL9" s="39">
        <v>0</v>
      </c>
      <c r="AM9" s="39">
        <v>0</v>
      </c>
      <c r="AN9" s="39">
        <v>610.6</v>
      </c>
      <c r="AO9" s="39">
        <v>410</v>
      </c>
      <c r="AP9" s="39">
        <v>45.54</v>
      </c>
      <c r="AQ9" s="39">
        <v>23.86</v>
      </c>
      <c r="AR9" s="39">
        <v>92</v>
      </c>
      <c r="AS9" s="39">
        <v>172.28</v>
      </c>
      <c r="AT9" s="39">
        <v>0</v>
      </c>
      <c r="AU9" s="39">
        <v>1393.93</v>
      </c>
      <c r="AV9" s="39">
        <v>0.15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0.15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23.55</v>
      </c>
      <c r="CA9" s="39">
        <v>0</v>
      </c>
      <c r="CB9" s="39">
        <v>23.55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  <c r="DH9" s="39">
        <v>0</v>
      </c>
      <c r="DI9" s="39">
        <v>0</v>
      </c>
    </row>
    <row r="10" spans="1:113" ht="19.5" customHeight="1">
      <c r="A10" s="37" t="s">
        <v>82</v>
      </c>
      <c r="B10" s="37" t="s">
        <v>83</v>
      </c>
      <c r="C10" s="37" t="s">
        <v>84</v>
      </c>
      <c r="D10" s="37" t="s">
        <v>86</v>
      </c>
      <c r="E10" s="38">
        <f t="shared" si="0"/>
        <v>2735.83</v>
      </c>
      <c r="F10" s="38">
        <v>1465.63</v>
      </c>
      <c r="G10" s="38">
        <v>751.47</v>
      </c>
      <c r="H10" s="38">
        <v>631.6</v>
      </c>
      <c r="I10" s="38">
        <v>62.63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9">
        <v>0</v>
      </c>
      <c r="P10" s="39">
        <v>0</v>
      </c>
      <c r="Q10" s="39">
        <v>0</v>
      </c>
      <c r="R10" s="39">
        <v>0</v>
      </c>
      <c r="S10" s="39">
        <v>19.93</v>
      </c>
      <c r="T10" s="39">
        <v>1270.06</v>
      </c>
      <c r="U10" s="39">
        <v>83</v>
      </c>
      <c r="V10" s="39">
        <v>0</v>
      </c>
      <c r="W10" s="39">
        <v>0</v>
      </c>
      <c r="X10" s="39">
        <v>0</v>
      </c>
      <c r="Y10" s="39">
        <v>10.5</v>
      </c>
      <c r="Z10" s="39">
        <v>81</v>
      </c>
      <c r="AA10" s="39">
        <v>30</v>
      </c>
      <c r="AB10" s="39">
        <v>0</v>
      </c>
      <c r="AC10" s="39">
        <v>0</v>
      </c>
      <c r="AD10" s="39">
        <v>415</v>
      </c>
      <c r="AE10" s="39">
        <v>0</v>
      </c>
      <c r="AF10" s="39">
        <v>157</v>
      </c>
      <c r="AG10" s="39">
        <v>0</v>
      </c>
      <c r="AH10" s="39">
        <v>37</v>
      </c>
      <c r="AI10" s="39">
        <v>0</v>
      </c>
      <c r="AJ10" s="39">
        <v>10.55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38.71</v>
      </c>
      <c r="AQ10" s="39">
        <v>22.54</v>
      </c>
      <c r="AR10" s="39">
        <v>59</v>
      </c>
      <c r="AS10" s="39">
        <v>172.28</v>
      </c>
      <c r="AT10" s="39">
        <v>0</v>
      </c>
      <c r="AU10" s="39">
        <v>153.48</v>
      </c>
      <c r="AV10" s="39">
        <v>0.14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0.14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  <c r="DH10" s="39">
        <v>0</v>
      </c>
      <c r="DI10" s="39">
        <v>0</v>
      </c>
    </row>
    <row r="11" spans="1:113" ht="19.5" customHeight="1">
      <c r="A11" s="37" t="s">
        <v>82</v>
      </c>
      <c r="B11" s="37" t="s">
        <v>83</v>
      </c>
      <c r="C11" s="37" t="s">
        <v>96</v>
      </c>
      <c r="D11" s="37" t="s">
        <v>114</v>
      </c>
      <c r="E11" s="38">
        <f t="shared" si="0"/>
        <v>334.97</v>
      </c>
      <c r="F11" s="38">
        <v>86.87</v>
      </c>
      <c r="G11" s="38">
        <v>44.65</v>
      </c>
      <c r="H11" s="38">
        <v>1.03</v>
      </c>
      <c r="I11" s="38">
        <v>3.72</v>
      </c>
      <c r="J11" s="38">
        <v>0</v>
      </c>
      <c r="K11" s="38">
        <v>35.34</v>
      </c>
      <c r="L11" s="38">
        <v>0</v>
      </c>
      <c r="M11" s="38">
        <v>0</v>
      </c>
      <c r="N11" s="38">
        <v>0</v>
      </c>
      <c r="O11" s="39">
        <v>0</v>
      </c>
      <c r="P11" s="39">
        <v>0.93</v>
      </c>
      <c r="Q11" s="39">
        <v>0</v>
      </c>
      <c r="R11" s="39">
        <v>0</v>
      </c>
      <c r="S11" s="39">
        <v>1.2</v>
      </c>
      <c r="T11" s="39">
        <v>248.09</v>
      </c>
      <c r="U11" s="39">
        <v>2</v>
      </c>
      <c r="V11" s="39">
        <v>0</v>
      </c>
      <c r="W11" s="39">
        <v>0</v>
      </c>
      <c r="X11" s="39">
        <v>0</v>
      </c>
      <c r="Y11" s="39">
        <v>1</v>
      </c>
      <c r="Z11" s="39">
        <v>0.5</v>
      </c>
      <c r="AA11" s="39">
        <v>0</v>
      </c>
      <c r="AB11" s="39">
        <v>0</v>
      </c>
      <c r="AC11" s="39">
        <v>190</v>
      </c>
      <c r="AD11" s="39">
        <v>3</v>
      </c>
      <c r="AE11" s="39">
        <v>0</v>
      </c>
      <c r="AF11" s="39">
        <v>22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2.33</v>
      </c>
      <c r="AQ11" s="39">
        <v>1.32</v>
      </c>
      <c r="AR11" s="39">
        <v>10</v>
      </c>
      <c r="AS11" s="39">
        <v>0</v>
      </c>
      <c r="AT11" s="39">
        <v>0</v>
      </c>
      <c r="AU11" s="39">
        <v>15.94</v>
      </c>
      <c r="AV11" s="39">
        <v>0.01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0.01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39">
        <v>0</v>
      </c>
    </row>
    <row r="12" spans="1:113" ht="19.5" customHeight="1">
      <c r="A12" s="37" t="s">
        <v>82</v>
      </c>
      <c r="B12" s="37" t="s">
        <v>83</v>
      </c>
      <c r="C12" s="37" t="s">
        <v>83</v>
      </c>
      <c r="D12" s="37" t="s">
        <v>89</v>
      </c>
      <c r="E12" s="38">
        <f t="shared" si="0"/>
        <v>1868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1844.45</v>
      </c>
      <c r="U12" s="39">
        <v>0</v>
      </c>
      <c r="V12" s="39">
        <v>173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190</v>
      </c>
      <c r="AG12" s="39">
        <v>18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433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1030.45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23.55</v>
      </c>
      <c r="CA12" s="39">
        <v>0</v>
      </c>
      <c r="CB12" s="39">
        <v>23.55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39">
        <v>0</v>
      </c>
    </row>
    <row r="13" spans="1:113" ht="19.5" customHeight="1">
      <c r="A13" s="37" t="s">
        <v>82</v>
      </c>
      <c r="B13" s="37" t="s">
        <v>83</v>
      </c>
      <c r="C13" s="37" t="s">
        <v>90</v>
      </c>
      <c r="D13" s="37" t="s">
        <v>91</v>
      </c>
      <c r="E13" s="38">
        <f t="shared" si="0"/>
        <v>1890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1890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1890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H13" s="39">
        <v>0</v>
      </c>
      <c r="DI13" s="39">
        <v>0</v>
      </c>
    </row>
    <row r="14" spans="1:113" ht="19.5" customHeight="1">
      <c r="A14" s="37" t="s">
        <v>82</v>
      </c>
      <c r="B14" s="37" t="s">
        <v>83</v>
      </c>
      <c r="C14" s="37" t="s">
        <v>92</v>
      </c>
      <c r="D14" s="37" t="s">
        <v>93</v>
      </c>
      <c r="E14" s="38">
        <f t="shared" si="0"/>
        <v>150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150</v>
      </c>
      <c r="U14" s="39">
        <v>0</v>
      </c>
      <c r="V14" s="39">
        <v>50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50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50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</row>
    <row r="15" spans="1:113" ht="19.5" customHeight="1">
      <c r="A15" s="37" t="s">
        <v>82</v>
      </c>
      <c r="B15" s="37" t="s">
        <v>83</v>
      </c>
      <c r="C15" s="37" t="s">
        <v>121</v>
      </c>
      <c r="D15" s="37" t="s">
        <v>123</v>
      </c>
      <c r="E15" s="38">
        <f t="shared" si="0"/>
        <v>498.26</v>
      </c>
      <c r="F15" s="38">
        <v>370.2</v>
      </c>
      <c r="G15" s="38">
        <v>133</v>
      </c>
      <c r="H15" s="38">
        <v>4.4</v>
      </c>
      <c r="I15" s="38">
        <v>0</v>
      </c>
      <c r="J15" s="38">
        <v>0</v>
      </c>
      <c r="K15" s="38">
        <v>116</v>
      </c>
      <c r="L15" s="38">
        <v>0</v>
      </c>
      <c r="M15" s="38">
        <v>0</v>
      </c>
      <c r="N15" s="38">
        <v>0</v>
      </c>
      <c r="O15" s="39">
        <v>0</v>
      </c>
      <c r="P15" s="39">
        <v>0</v>
      </c>
      <c r="Q15" s="39">
        <v>0</v>
      </c>
      <c r="R15" s="39">
        <v>0</v>
      </c>
      <c r="S15" s="39">
        <v>116.8</v>
      </c>
      <c r="T15" s="39">
        <v>128.06</v>
      </c>
      <c r="U15" s="39">
        <v>0</v>
      </c>
      <c r="V15" s="39">
        <v>0</v>
      </c>
      <c r="W15" s="39">
        <v>0</v>
      </c>
      <c r="X15" s="39">
        <v>0</v>
      </c>
      <c r="Y15" s="39">
        <v>3</v>
      </c>
      <c r="Z15" s="39">
        <v>1.5</v>
      </c>
      <c r="AA15" s="39">
        <v>0</v>
      </c>
      <c r="AB15" s="39">
        <v>0</v>
      </c>
      <c r="AC15" s="39">
        <v>0</v>
      </c>
      <c r="AD15" s="39">
        <v>54</v>
      </c>
      <c r="AE15" s="39">
        <v>0</v>
      </c>
      <c r="AF15" s="39">
        <v>25</v>
      </c>
      <c r="AG15" s="39">
        <v>0</v>
      </c>
      <c r="AH15" s="39">
        <v>0</v>
      </c>
      <c r="AI15" s="39">
        <v>0</v>
      </c>
      <c r="AJ15" s="39">
        <v>3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4.5</v>
      </c>
      <c r="AQ15" s="39">
        <v>0</v>
      </c>
      <c r="AR15" s="39">
        <v>23</v>
      </c>
      <c r="AS15" s="39">
        <v>0</v>
      </c>
      <c r="AT15" s="39">
        <v>0</v>
      </c>
      <c r="AU15" s="39">
        <v>14.06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39">
        <v>0</v>
      </c>
    </row>
    <row r="16" spans="1:113" ht="19.5" customHeight="1">
      <c r="A16" s="37" t="s">
        <v>82</v>
      </c>
      <c r="B16" s="37" t="s">
        <v>83</v>
      </c>
      <c r="C16" s="37" t="s">
        <v>115</v>
      </c>
      <c r="D16" s="37" t="s">
        <v>116</v>
      </c>
      <c r="E16" s="38">
        <f t="shared" si="0"/>
        <v>838.2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838.2</v>
      </c>
      <c r="U16" s="39">
        <v>0</v>
      </c>
      <c r="V16" s="39">
        <v>20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150.6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177.6</v>
      </c>
      <c r="AO16" s="39">
        <v>360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130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39">
        <v>0</v>
      </c>
    </row>
    <row r="17" spans="1:113" ht="19.5" customHeight="1">
      <c r="A17" s="37" t="s">
        <v>36</v>
      </c>
      <c r="B17" s="37" t="s">
        <v>36</v>
      </c>
      <c r="C17" s="37" t="s">
        <v>36</v>
      </c>
      <c r="D17" s="37" t="s">
        <v>315</v>
      </c>
      <c r="E17" s="38">
        <f t="shared" si="0"/>
        <v>413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413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413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  <c r="DH17" s="39">
        <v>0</v>
      </c>
      <c r="DI17" s="39">
        <v>0</v>
      </c>
    </row>
    <row r="18" spans="1:113" ht="19.5" customHeight="1">
      <c r="A18" s="37" t="s">
        <v>36</v>
      </c>
      <c r="B18" s="37" t="s">
        <v>36</v>
      </c>
      <c r="C18" s="37" t="s">
        <v>36</v>
      </c>
      <c r="D18" s="37" t="s">
        <v>316</v>
      </c>
      <c r="E18" s="38">
        <f t="shared" si="0"/>
        <v>413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413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413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  <c r="DH18" s="39">
        <v>0</v>
      </c>
      <c r="DI18" s="39">
        <v>0</v>
      </c>
    </row>
    <row r="19" spans="1:113" ht="19.5" customHeight="1">
      <c r="A19" s="37" t="s">
        <v>94</v>
      </c>
      <c r="B19" s="37" t="s">
        <v>95</v>
      </c>
      <c r="C19" s="37" t="s">
        <v>96</v>
      </c>
      <c r="D19" s="37" t="s">
        <v>97</v>
      </c>
      <c r="E19" s="38">
        <f t="shared" si="0"/>
        <v>413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413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413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39">
        <v>0</v>
      </c>
    </row>
    <row r="20" spans="1:113" ht="19.5" customHeight="1">
      <c r="A20" s="37" t="s">
        <v>36</v>
      </c>
      <c r="B20" s="37" t="s">
        <v>36</v>
      </c>
      <c r="C20" s="37" t="s">
        <v>36</v>
      </c>
      <c r="D20" s="37" t="s">
        <v>317</v>
      </c>
      <c r="E20" s="38">
        <f t="shared" si="0"/>
        <v>15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15</v>
      </c>
      <c r="U20" s="39">
        <v>0</v>
      </c>
      <c r="V20" s="39">
        <v>1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9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5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39">
        <v>0</v>
      </c>
    </row>
    <row r="21" spans="1:113" ht="19.5" customHeight="1">
      <c r="A21" s="37" t="s">
        <v>36</v>
      </c>
      <c r="B21" s="37" t="s">
        <v>36</v>
      </c>
      <c r="C21" s="37" t="s">
        <v>36</v>
      </c>
      <c r="D21" s="37" t="s">
        <v>318</v>
      </c>
      <c r="E21" s="38">
        <f t="shared" si="0"/>
        <v>15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15</v>
      </c>
      <c r="U21" s="39">
        <v>0</v>
      </c>
      <c r="V21" s="39">
        <v>1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9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5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0</v>
      </c>
      <c r="DG21" s="39">
        <v>0</v>
      </c>
      <c r="DH21" s="39">
        <v>0</v>
      </c>
      <c r="DI21" s="39">
        <v>0</v>
      </c>
    </row>
    <row r="22" spans="1:113" ht="19.5" customHeight="1">
      <c r="A22" s="37" t="s">
        <v>124</v>
      </c>
      <c r="B22" s="37" t="s">
        <v>115</v>
      </c>
      <c r="C22" s="37" t="s">
        <v>115</v>
      </c>
      <c r="D22" s="37" t="s">
        <v>125</v>
      </c>
      <c r="E22" s="38">
        <f t="shared" si="0"/>
        <v>15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15</v>
      </c>
      <c r="U22" s="39">
        <v>0</v>
      </c>
      <c r="V22" s="39">
        <v>1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9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5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0</v>
      </c>
      <c r="DG22" s="39">
        <v>0</v>
      </c>
      <c r="DH22" s="39">
        <v>0</v>
      </c>
      <c r="DI22" s="39">
        <v>0</v>
      </c>
    </row>
    <row r="23" spans="1:113" ht="19.5" customHeight="1">
      <c r="A23" s="37" t="s">
        <v>36</v>
      </c>
      <c r="B23" s="37" t="s">
        <v>36</v>
      </c>
      <c r="C23" s="37" t="s">
        <v>36</v>
      </c>
      <c r="D23" s="37" t="s">
        <v>319</v>
      </c>
      <c r="E23" s="38">
        <f t="shared" si="0"/>
        <v>386.4</v>
      </c>
      <c r="F23" s="38">
        <v>311.98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290.28</v>
      </c>
      <c r="M23" s="38">
        <v>21.7</v>
      </c>
      <c r="N23" s="38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8.09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8.09</v>
      </c>
      <c r="AV23" s="39">
        <v>66.33</v>
      </c>
      <c r="AW23" s="39">
        <v>63.71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2.62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39">
        <v>0</v>
      </c>
    </row>
    <row r="24" spans="1:113" ht="19.5" customHeight="1">
      <c r="A24" s="37" t="s">
        <v>36</v>
      </c>
      <c r="B24" s="37" t="s">
        <v>36</v>
      </c>
      <c r="C24" s="37" t="s">
        <v>36</v>
      </c>
      <c r="D24" s="37" t="s">
        <v>320</v>
      </c>
      <c r="E24" s="38">
        <f t="shared" si="0"/>
        <v>386.4</v>
      </c>
      <c r="F24" s="38">
        <v>311.98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290.28</v>
      </c>
      <c r="M24" s="38">
        <v>21.7</v>
      </c>
      <c r="N24" s="38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8.09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8.09</v>
      </c>
      <c r="AV24" s="39">
        <v>66.33</v>
      </c>
      <c r="AW24" s="39">
        <v>63.71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2.62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39">
        <v>0</v>
      </c>
    </row>
    <row r="25" spans="1:113" ht="19.5" customHeight="1">
      <c r="A25" s="37" t="s">
        <v>98</v>
      </c>
      <c r="B25" s="37" t="s">
        <v>83</v>
      </c>
      <c r="C25" s="37" t="s">
        <v>84</v>
      </c>
      <c r="D25" s="37" t="s">
        <v>99</v>
      </c>
      <c r="E25" s="38">
        <f t="shared" si="0"/>
        <v>73.92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7.59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7.59</v>
      </c>
      <c r="AV25" s="39">
        <v>66.33</v>
      </c>
      <c r="AW25" s="39">
        <v>63.71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2.62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0</v>
      </c>
      <c r="DG25" s="39">
        <v>0</v>
      </c>
      <c r="DH25" s="39">
        <v>0</v>
      </c>
      <c r="DI25" s="39">
        <v>0</v>
      </c>
    </row>
    <row r="26" spans="1:113" ht="19.5" customHeight="1">
      <c r="A26" s="37" t="s">
        <v>98</v>
      </c>
      <c r="B26" s="37" t="s">
        <v>83</v>
      </c>
      <c r="C26" s="37" t="s">
        <v>87</v>
      </c>
      <c r="D26" s="37" t="s">
        <v>117</v>
      </c>
      <c r="E26" s="38">
        <f t="shared" si="0"/>
        <v>0.5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0.5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0</v>
      </c>
      <c r="AT26" s="39">
        <v>0</v>
      </c>
      <c r="AU26" s="39">
        <v>0.5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0</v>
      </c>
      <c r="DG26" s="39">
        <v>0</v>
      </c>
      <c r="DH26" s="39">
        <v>0</v>
      </c>
      <c r="DI26" s="39">
        <v>0</v>
      </c>
    </row>
    <row r="27" spans="1:113" ht="19.5" customHeight="1">
      <c r="A27" s="37" t="s">
        <v>98</v>
      </c>
      <c r="B27" s="37" t="s">
        <v>83</v>
      </c>
      <c r="C27" s="37" t="s">
        <v>83</v>
      </c>
      <c r="D27" s="37" t="s">
        <v>100</v>
      </c>
      <c r="E27" s="38">
        <f t="shared" si="0"/>
        <v>290.28</v>
      </c>
      <c r="F27" s="38">
        <v>290.28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290.28</v>
      </c>
      <c r="M27" s="38">
        <v>0</v>
      </c>
      <c r="N27" s="38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39">
        <v>0</v>
      </c>
    </row>
    <row r="28" spans="1:113" ht="19.5" customHeight="1">
      <c r="A28" s="37" t="s">
        <v>98</v>
      </c>
      <c r="B28" s="37" t="s">
        <v>83</v>
      </c>
      <c r="C28" s="37" t="s">
        <v>90</v>
      </c>
      <c r="D28" s="37" t="s">
        <v>126</v>
      </c>
      <c r="E28" s="38">
        <f t="shared" si="0"/>
        <v>21.7</v>
      </c>
      <c r="F28" s="38">
        <v>21.7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21.7</v>
      </c>
      <c r="N28" s="38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0</v>
      </c>
    </row>
    <row r="29" spans="1:113" ht="19.5" customHeight="1">
      <c r="A29" s="37" t="s">
        <v>36</v>
      </c>
      <c r="B29" s="37" t="s">
        <v>36</v>
      </c>
      <c r="C29" s="37" t="s">
        <v>36</v>
      </c>
      <c r="D29" s="37" t="s">
        <v>321</v>
      </c>
      <c r="E29" s="38">
        <f t="shared" si="0"/>
        <v>274.97</v>
      </c>
      <c r="F29" s="38">
        <v>274.97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224.93</v>
      </c>
      <c r="O29" s="39">
        <v>50.04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0</v>
      </c>
      <c r="DG29" s="39">
        <v>0</v>
      </c>
      <c r="DH29" s="39">
        <v>0</v>
      </c>
      <c r="DI29" s="39">
        <v>0</v>
      </c>
    </row>
    <row r="30" spans="1:113" ht="19.5" customHeight="1">
      <c r="A30" s="37" t="s">
        <v>36</v>
      </c>
      <c r="B30" s="37" t="s">
        <v>36</v>
      </c>
      <c r="C30" s="37" t="s">
        <v>36</v>
      </c>
      <c r="D30" s="37" t="s">
        <v>322</v>
      </c>
      <c r="E30" s="38">
        <f t="shared" si="0"/>
        <v>274.97</v>
      </c>
      <c r="F30" s="38">
        <v>274.97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224.93</v>
      </c>
      <c r="O30" s="39">
        <v>50.04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0</v>
      </c>
      <c r="DG30" s="39">
        <v>0</v>
      </c>
      <c r="DH30" s="39">
        <v>0</v>
      </c>
      <c r="DI30" s="39">
        <v>0</v>
      </c>
    </row>
    <row r="31" spans="1:113" ht="19.5" customHeight="1">
      <c r="A31" s="37" t="s">
        <v>101</v>
      </c>
      <c r="B31" s="37" t="s">
        <v>102</v>
      </c>
      <c r="C31" s="37" t="s">
        <v>84</v>
      </c>
      <c r="D31" s="37" t="s">
        <v>103</v>
      </c>
      <c r="E31" s="38">
        <f t="shared" si="0"/>
        <v>181.96</v>
      </c>
      <c r="F31" s="38">
        <v>181.96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181.96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39">
        <v>0</v>
      </c>
    </row>
    <row r="32" spans="1:113" ht="19.5" customHeight="1">
      <c r="A32" s="37" t="s">
        <v>101</v>
      </c>
      <c r="B32" s="37" t="s">
        <v>102</v>
      </c>
      <c r="C32" s="37" t="s">
        <v>87</v>
      </c>
      <c r="D32" s="37" t="s">
        <v>118</v>
      </c>
      <c r="E32" s="38">
        <f t="shared" si="0"/>
        <v>42.97</v>
      </c>
      <c r="F32" s="38">
        <v>42.97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42.97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39">
        <v>0</v>
      </c>
    </row>
    <row r="33" spans="1:113" ht="19.5" customHeight="1">
      <c r="A33" s="37" t="s">
        <v>101</v>
      </c>
      <c r="B33" s="37" t="s">
        <v>102</v>
      </c>
      <c r="C33" s="37" t="s">
        <v>96</v>
      </c>
      <c r="D33" s="37" t="s">
        <v>104</v>
      </c>
      <c r="E33" s="38">
        <f t="shared" si="0"/>
        <v>50.04</v>
      </c>
      <c r="F33" s="38">
        <v>50.04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9">
        <v>50.04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0</v>
      </c>
      <c r="CI33" s="39">
        <v>0</v>
      </c>
      <c r="CJ33" s="39">
        <v>0</v>
      </c>
      <c r="CK33" s="39">
        <v>0</v>
      </c>
      <c r="CL33" s="39">
        <v>0</v>
      </c>
      <c r="CM33" s="39">
        <v>0</v>
      </c>
      <c r="CN33" s="39">
        <v>0</v>
      </c>
      <c r="CO33" s="39">
        <v>0</v>
      </c>
      <c r="CP33" s="39">
        <v>0</v>
      </c>
      <c r="CQ33" s="39">
        <v>0</v>
      </c>
      <c r="CR33" s="39">
        <v>0</v>
      </c>
      <c r="CS33" s="39">
        <v>0</v>
      </c>
      <c r="CT33" s="39">
        <v>0</v>
      </c>
      <c r="CU33" s="39">
        <v>0</v>
      </c>
      <c r="CV33" s="39">
        <v>0</v>
      </c>
      <c r="CW33" s="39">
        <v>0</v>
      </c>
      <c r="CX33" s="39">
        <v>0</v>
      </c>
      <c r="CY33" s="39">
        <v>0</v>
      </c>
      <c r="CZ33" s="39">
        <v>0</v>
      </c>
      <c r="DA33" s="39">
        <v>0</v>
      </c>
      <c r="DB33" s="39">
        <v>0</v>
      </c>
      <c r="DC33" s="39">
        <v>0</v>
      </c>
      <c r="DD33" s="39">
        <v>0</v>
      </c>
      <c r="DE33" s="39">
        <v>0</v>
      </c>
      <c r="DF33" s="39">
        <v>0</v>
      </c>
      <c r="DG33" s="39">
        <v>0</v>
      </c>
      <c r="DH33" s="39">
        <v>0</v>
      </c>
      <c r="DI33" s="39">
        <v>0</v>
      </c>
    </row>
    <row r="34" spans="1:113" ht="19.5" customHeight="1">
      <c r="A34" s="37" t="s">
        <v>36</v>
      </c>
      <c r="B34" s="37" t="s">
        <v>36</v>
      </c>
      <c r="C34" s="37" t="s">
        <v>36</v>
      </c>
      <c r="D34" s="37" t="s">
        <v>323</v>
      </c>
      <c r="E34" s="38">
        <f t="shared" si="0"/>
        <v>425.81</v>
      </c>
      <c r="F34" s="38">
        <v>425.81</v>
      </c>
      <c r="G34" s="38">
        <v>0</v>
      </c>
      <c r="H34" s="38">
        <v>141.51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v>0</v>
      </c>
      <c r="P34" s="39">
        <v>0</v>
      </c>
      <c r="Q34" s="39">
        <v>284.3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0</v>
      </c>
      <c r="DG34" s="39">
        <v>0</v>
      </c>
      <c r="DH34" s="39">
        <v>0</v>
      </c>
      <c r="DI34" s="39">
        <v>0</v>
      </c>
    </row>
    <row r="35" spans="1:113" ht="19.5" customHeight="1">
      <c r="A35" s="37" t="s">
        <v>36</v>
      </c>
      <c r="B35" s="37" t="s">
        <v>36</v>
      </c>
      <c r="C35" s="37" t="s">
        <v>36</v>
      </c>
      <c r="D35" s="37" t="s">
        <v>324</v>
      </c>
      <c r="E35" s="38">
        <f t="shared" si="0"/>
        <v>425.81</v>
      </c>
      <c r="F35" s="38">
        <v>425.81</v>
      </c>
      <c r="G35" s="38">
        <v>0</v>
      </c>
      <c r="H35" s="38">
        <v>141.51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v>0</v>
      </c>
      <c r="P35" s="39">
        <v>0</v>
      </c>
      <c r="Q35" s="39">
        <v>284.3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0</v>
      </c>
      <c r="CP35" s="39">
        <v>0</v>
      </c>
      <c r="CQ35" s="39">
        <v>0</v>
      </c>
      <c r="CR35" s="39">
        <v>0</v>
      </c>
      <c r="CS35" s="39">
        <v>0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39">
        <v>0</v>
      </c>
    </row>
    <row r="36" spans="1:113" ht="19.5" customHeight="1">
      <c r="A36" s="37" t="s">
        <v>105</v>
      </c>
      <c r="B36" s="37" t="s">
        <v>87</v>
      </c>
      <c r="C36" s="37" t="s">
        <v>84</v>
      </c>
      <c r="D36" s="37" t="s">
        <v>106</v>
      </c>
      <c r="E36" s="38">
        <f t="shared" si="0"/>
        <v>284.3</v>
      </c>
      <c r="F36" s="38">
        <v>284.3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39">
        <v>0</v>
      </c>
      <c r="Q36" s="39">
        <v>284.3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</row>
    <row r="37" spans="1:113" ht="19.5" customHeight="1">
      <c r="A37" s="37" t="s">
        <v>105</v>
      </c>
      <c r="B37" s="37" t="s">
        <v>87</v>
      </c>
      <c r="C37" s="37" t="s">
        <v>96</v>
      </c>
      <c r="D37" s="37" t="s">
        <v>107</v>
      </c>
      <c r="E37" s="38">
        <f t="shared" si="0"/>
        <v>141.51</v>
      </c>
      <c r="F37" s="38">
        <v>141.51</v>
      </c>
      <c r="G37" s="38">
        <v>0</v>
      </c>
      <c r="H37" s="38">
        <v>141.51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39">
        <v>0</v>
      </c>
      <c r="DG37" s="39">
        <v>0</v>
      </c>
      <c r="DH37" s="39">
        <v>0</v>
      </c>
      <c r="DI37" s="39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148"/>
  <sheetViews>
    <sheetView showGridLines="0" showZeros="0" zoomScalePageLayoutView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325</v>
      </c>
    </row>
    <row r="2" spans="1:7" ht="25.5" customHeight="1">
      <c r="A2" s="116" t="s">
        <v>440</v>
      </c>
      <c r="B2" s="116"/>
      <c r="C2" s="116"/>
      <c r="D2" s="116"/>
      <c r="E2" s="116"/>
      <c r="F2" s="116"/>
      <c r="G2" s="116"/>
    </row>
    <row r="3" spans="1:7" ht="19.5" customHeight="1">
      <c r="A3" s="4" t="s">
        <v>0</v>
      </c>
      <c r="B3" s="5"/>
      <c r="C3" s="5"/>
      <c r="D3" s="5"/>
      <c r="E3" s="20"/>
      <c r="F3" s="20"/>
      <c r="G3" s="7" t="s">
        <v>3</v>
      </c>
    </row>
    <row r="4" spans="1:7" ht="19.5" customHeight="1">
      <c r="A4" s="153" t="s">
        <v>326</v>
      </c>
      <c r="B4" s="176"/>
      <c r="C4" s="176"/>
      <c r="D4" s="154"/>
      <c r="E4" s="129" t="s">
        <v>133</v>
      </c>
      <c r="F4" s="122"/>
      <c r="G4" s="122"/>
    </row>
    <row r="5" spans="1:7" ht="19.5" customHeight="1">
      <c r="A5" s="119" t="s">
        <v>67</v>
      </c>
      <c r="B5" s="121"/>
      <c r="C5" s="160" t="s">
        <v>68</v>
      </c>
      <c r="D5" s="126" t="s">
        <v>230</v>
      </c>
      <c r="E5" s="122" t="s">
        <v>57</v>
      </c>
      <c r="F5" s="131" t="s">
        <v>327</v>
      </c>
      <c r="G5" s="178" t="s">
        <v>328</v>
      </c>
    </row>
    <row r="6" spans="1:7" ht="33.75" customHeight="1">
      <c r="A6" s="10" t="s">
        <v>77</v>
      </c>
      <c r="B6" s="11" t="s">
        <v>78</v>
      </c>
      <c r="C6" s="156"/>
      <c r="D6" s="177"/>
      <c r="E6" s="130"/>
      <c r="F6" s="132"/>
      <c r="G6" s="179"/>
    </row>
    <row r="7" spans="1:7" ht="19.5" customHeight="1">
      <c r="A7" s="14" t="s">
        <v>36</v>
      </c>
      <c r="B7" s="26" t="s">
        <v>36</v>
      </c>
      <c r="C7" s="29" t="s">
        <v>36</v>
      </c>
      <c r="D7" s="14" t="s">
        <v>57</v>
      </c>
      <c r="E7" s="27">
        <f aca="true" t="shared" si="0" ref="E7:E70">SUM(F7:G7)</f>
        <v>5069.24</v>
      </c>
      <c r="F7" s="27">
        <v>3001.94</v>
      </c>
      <c r="G7" s="15">
        <v>2067.3</v>
      </c>
    </row>
    <row r="8" spans="1:7" ht="19.5" customHeight="1">
      <c r="A8" s="14" t="s">
        <v>36</v>
      </c>
      <c r="B8" s="26" t="s">
        <v>36</v>
      </c>
      <c r="C8" s="29" t="s">
        <v>36</v>
      </c>
      <c r="D8" s="14" t="s">
        <v>80</v>
      </c>
      <c r="E8" s="27">
        <f t="shared" si="0"/>
        <v>3515.34</v>
      </c>
      <c r="F8" s="27">
        <v>2003.78</v>
      </c>
      <c r="G8" s="15">
        <v>1511.56</v>
      </c>
    </row>
    <row r="9" spans="1:7" ht="19.5" customHeight="1">
      <c r="A9" s="14" t="s">
        <v>36</v>
      </c>
      <c r="B9" s="26" t="s">
        <v>36</v>
      </c>
      <c r="C9" s="29" t="s">
        <v>36</v>
      </c>
      <c r="D9" s="14" t="s">
        <v>81</v>
      </c>
      <c r="E9" s="27">
        <f t="shared" si="0"/>
        <v>3515.34</v>
      </c>
      <c r="F9" s="27">
        <v>2003.78</v>
      </c>
      <c r="G9" s="15">
        <v>1511.56</v>
      </c>
    </row>
    <row r="10" spans="1:7" ht="19.5" customHeight="1">
      <c r="A10" s="14" t="s">
        <v>36</v>
      </c>
      <c r="B10" s="26" t="s">
        <v>36</v>
      </c>
      <c r="C10" s="29" t="s">
        <v>36</v>
      </c>
      <c r="D10" s="14" t="s">
        <v>329</v>
      </c>
      <c r="E10" s="27">
        <f t="shared" si="0"/>
        <v>1937.34</v>
      </c>
      <c r="F10" s="27">
        <v>1937.34</v>
      </c>
      <c r="G10" s="15">
        <v>0</v>
      </c>
    </row>
    <row r="11" spans="1:7" ht="19.5" customHeight="1">
      <c r="A11" s="14" t="s">
        <v>330</v>
      </c>
      <c r="B11" s="26" t="s">
        <v>84</v>
      </c>
      <c r="C11" s="29" t="s">
        <v>85</v>
      </c>
      <c r="D11" s="14" t="s">
        <v>331</v>
      </c>
      <c r="E11" s="27">
        <f t="shared" si="0"/>
        <v>649.64</v>
      </c>
      <c r="F11" s="27">
        <v>649.64</v>
      </c>
      <c r="G11" s="15">
        <v>0</v>
      </c>
    </row>
    <row r="12" spans="1:7" ht="19.5" customHeight="1">
      <c r="A12" s="14" t="s">
        <v>330</v>
      </c>
      <c r="B12" s="26" t="s">
        <v>87</v>
      </c>
      <c r="C12" s="29" t="s">
        <v>85</v>
      </c>
      <c r="D12" s="14" t="s">
        <v>332</v>
      </c>
      <c r="E12" s="27">
        <f t="shared" si="0"/>
        <v>620.13</v>
      </c>
      <c r="F12" s="27">
        <v>620.13</v>
      </c>
      <c r="G12" s="15">
        <v>0</v>
      </c>
    </row>
    <row r="13" spans="1:7" ht="19.5" customHeight="1">
      <c r="A13" s="14" t="s">
        <v>330</v>
      </c>
      <c r="B13" s="26" t="s">
        <v>96</v>
      </c>
      <c r="C13" s="29" t="s">
        <v>85</v>
      </c>
      <c r="D13" s="14" t="s">
        <v>333</v>
      </c>
      <c r="E13" s="27">
        <f t="shared" si="0"/>
        <v>54.14</v>
      </c>
      <c r="F13" s="27">
        <v>54.14</v>
      </c>
      <c r="G13" s="15">
        <v>0</v>
      </c>
    </row>
    <row r="14" spans="1:7" ht="19.5" customHeight="1">
      <c r="A14" s="14" t="s">
        <v>330</v>
      </c>
      <c r="B14" s="26" t="s">
        <v>95</v>
      </c>
      <c r="C14" s="29" t="s">
        <v>85</v>
      </c>
      <c r="D14" s="14" t="s">
        <v>334</v>
      </c>
      <c r="E14" s="27">
        <f t="shared" si="0"/>
        <v>198.21</v>
      </c>
      <c r="F14" s="27">
        <v>198.21</v>
      </c>
      <c r="G14" s="15">
        <v>0</v>
      </c>
    </row>
    <row r="15" spans="1:7" ht="19.5" customHeight="1">
      <c r="A15" s="14" t="s">
        <v>330</v>
      </c>
      <c r="B15" s="26" t="s">
        <v>335</v>
      </c>
      <c r="C15" s="29" t="s">
        <v>85</v>
      </c>
      <c r="D15" s="14" t="s">
        <v>336</v>
      </c>
      <c r="E15" s="27">
        <f t="shared" si="0"/>
        <v>155.86</v>
      </c>
      <c r="F15" s="27">
        <v>155.86</v>
      </c>
      <c r="G15" s="15">
        <v>0</v>
      </c>
    </row>
    <row r="16" spans="1:7" ht="19.5" customHeight="1">
      <c r="A16" s="14" t="s">
        <v>330</v>
      </c>
      <c r="B16" s="26" t="s">
        <v>102</v>
      </c>
      <c r="C16" s="29" t="s">
        <v>85</v>
      </c>
      <c r="D16" s="14" t="s">
        <v>337</v>
      </c>
      <c r="E16" s="27">
        <f t="shared" si="0"/>
        <v>43.42</v>
      </c>
      <c r="F16" s="27">
        <v>43.42</v>
      </c>
      <c r="G16" s="15">
        <v>0</v>
      </c>
    </row>
    <row r="17" spans="1:7" ht="19.5" customHeight="1">
      <c r="A17" s="14" t="s">
        <v>330</v>
      </c>
      <c r="B17" s="26" t="s">
        <v>338</v>
      </c>
      <c r="C17" s="29" t="s">
        <v>85</v>
      </c>
      <c r="D17" s="14" t="s">
        <v>194</v>
      </c>
      <c r="E17" s="27">
        <f t="shared" si="0"/>
        <v>198.98</v>
      </c>
      <c r="F17" s="27">
        <v>198.98</v>
      </c>
      <c r="G17" s="15">
        <v>0</v>
      </c>
    </row>
    <row r="18" spans="1:7" ht="19.5" customHeight="1">
      <c r="A18" s="14" t="s">
        <v>330</v>
      </c>
      <c r="B18" s="26" t="s">
        <v>115</v>
      </c>
      <c r="C18" s="29" t="s">
        <v>85</v>
      </c>
      <c r="D18" s="14" t="s">
        <v>195</v>
      </c>
      <c r="E18" s="27">
        <f t="shared" si="0"/>
        <v>16.96</v>
      </c>
      <c r="F18" s="27">
        <v>16.96</v>
      </c>
      <c r="G18" s="15">
        <v>0</v>
      </c>
    </row>
    <row r="19" spans="1:7" ht="19.5" customHeight="1">
      <c r="A19" s="14" t="s">
        <v>36</v>
      </c>
      <c r="B19" s="26" t="s">
        <v>36</v>
      </c>
      <c r="C19" s="29" t="s">
        <v>36</v>
      </c>
      <c r="D19" s="14" t="s">
        <v>339</v>
      </c>
      <c r="E19" s="27">
        <f t="shared" si="0"/>
        <v>1511.56</v>
      </c>
      <c r="F19" s="27">
        <v>0</v>
      </c>
      <c r="G19" s="15">
        <v>1511.56</v>
      </c>
    </row>
    <row r="20" spans="1:7" ht="19.5" customHeight="1">
      <c r="A20" s="14" t="s">
        <v>340</v>
      </c>
      <c r="B20" s="26" t="s">
        <v>84</v>
      </c>
      <c r="C20" s="29" t="s">
        <v>85</v>
      </c>
      <c r="D20" s="14" t="s">
        <v>341</v>
      </c>
      <c r="E20" s="27">
        <f t="shared" si="0"/>
        <v>80</v>
      </c>
      <c r="F20" s="27">
        <v>0</v>
      </c>
      <c r="G20" s="15">
        <v>80</v>
      </c>
    </row>
    <row r="21" spans="1:7" ht="19.5" customHeight="1">
      <c r="A21" s="14" t="s">
        <v>340</v>
      </c>
      <c r="B21" s="26" t="s">
        <v>83</v>
      </c>
      <c r="C21" s="29" t="s">
        <v>85</v>
      </c>
      <c r="D21" s="14" t="s">
        <v>342</v>
      </c>
      <c r="E21" s="27">
        <f t="shared" si="0"/>
        <v>10</v>
      </c>
      <c r="F21" s="27">
        <v>0</v>
      </c>
      <c r="G21" s="15">
        <v>10</v>
      </c>
    </row>
    <row r="22" spans="1:7" ht="19.5" customHeight="1">
      <c r="A22" s="14" t="s">
        <v>340</v>
      </c>
      <c r="B22" s="26" t="s">
        <v>90</v>
      </c>
      <c r="C22" s="29" t="s">
        <v>85</v>
      </c>
      <c r="D22" s="14" t="s">
        <v>343</v>
      </c>
      <c r="E22" s="27">
        <f t="shared" si="0"/>
        <v>80</v>
      </c>
      <c r="F22" s="27">
        <v>0</v>
      </c>
      <c r="G22" s="15">
        <v>80</v>
      </c>
    </row>
    <row r="23" spans="1:7" ht="19.5" customHeight="1">
      <c r="A23" s="14" t="s">
        <v>340</v>
      </c>
      <c r="B23" s="26" t="s">
        <v>92</v>
      </c>
      <c r="C23" s="29" t="s">
        <v>85</v>
      </c>
      <c r="D23" s="14" t="s">
        <v>344</v>
      </c>
      <c r="E23" s="27">
        <f t="shared" si="0"/>
        <v>30</v>
      </c>
      <c r="F23" s="27">
        <v>0</v>
      </c>
      <c r="G23" s="15">
        <v>30</v>
      </c>
    </row>
    <row r="24" spans="1:7" ht="19.5" customHeight="1">
      <c r="A24" s="14" t="s">
        <v>340</v>
      </c>
      <c r="B24" s="26" t="s">
        <v>102</v>
      </c>
      <c r="C24" s="29" t="s">
        <v>85</v>
      </c>
      <c r="D24" s="14" t="s">
        <v>345</v>
      </c>
      <c r="E24" s="27">
        <f t="shared" si="0"/>
        <v>397</v>
      </c>
      <c r="F24" s="27">
        <v>0</v>
      </c>
      <c r="G24" s="15">
        <v>397</v>
      </c>
    </row>
    <row r="25" spans="1:7" ht="19.5" customHeight="1">
      <c r="A25" s="14" t="s">
        <v>340</v>
      </c>
      <c r="B25" s="26" t="s">
        <v>338</v>
      </c>
      <c r="C25" s="29" t="s">
        <v>85</v>
      </c>
      <c r="D25" s="14" t="s">
        <v>346</v>
      </c>
      <c r="E25" s="27">
        <f t="shared" si="0"/>
        <v>150</v>
      </c>
      <c r="F25" s="27">
        <v>0</v>
      </c>
      <c r="G25" s="15">
        <v>150</v>
      </c>
    </row>
    <row r="26" spans="1:7" ht="19.5" customHeight="1">
      <c r="A26" s="14" t="s">
        <v>340</v>
      </c>
      <c r="B26" s="26" t="s">
        <v>347</v>
      </c>
      <c r="C26" s="29" t="s">
        <v>85</v>
      </c>
      <c r="D26" s="14" t="s">
        <v>199</v>
      </c>
      <c r="E26" s="27">
        <f t="shared" si="0"/>
        <v>37</v>
      </c>
      <c r="F26" s="27">
        <v>0</v>
      </c>
      <c r="G26" s="15">
        <v>37</v>
      </c>
    </row>
    <row r="27" spans="1:7" ht="19.5" customHeight="1">
      <c r="A27" s="14" t="s">
        <v>340</v>
      </c>
      <c r="B27" s="26" t="s">
        <v>348</v>
      </c>
      <c r="C27" s="29" t="s">
        <v>85</v>
      </c>
      <c r="D27" s="14" t="s">
        <v>200</v>
      </c>
      <c r="E27" s="27">
        <f t="shared" si="0"/>
        <v>357</v>
      </c>
      <c r="F27" s="27">
        <v>0</v>
      </c>
      <c r="G27" s="15">
        <v>357</v>
      </c>
    </row>
    <row r="28" spans="1:7" ht="19.5" customHeight="1">
      <c r="A28" s="14" t="s">
        <v>340</v>
      </c>
      <c r="B28" s="26" t="s">
        <v>349</v>
      </c>
      <c r="C28" s="29" t="s">
        <v>85</v>
      </c>
      <c r="D28" s="14" t="s">
        <v>202</v>
      </c>
      <c r="E28" s="27">
        <f t="shared" si="0"/>
        <v>9.55</v>
      </c>
      <c r="F28" s="27">
        <v>0</v>
      </c>
      <c r="G28" s="15">
        <v>9.55</v>
      </c>
    </row>
    <row r="29" spans="1:7" ht="19.5" customHeight="1">
      <c r="A29" s="14" t="s">
        <v>340</v>
      </c>
      <c r="B29" s="26" t="s">
        <v>350</v>
      </c>
      <c r="C29" s="29" t="s">
        <v>85</v>
      </c>
      <c r="D29" s="14" t="s">
        <v>351</v>
      </c>
      <c r="E29" s="27">
        <f t="shared" si="0"/>
        <v>33.16</v>
      </c>
      <c r="F29" s="27">
        <v>0</v>
      </c>
      <c r="G29" s="15">
        <v>33.16</v>
      </c>
    </row>
    <row r="30" spans="1:7" ht="19.5" customHeight="1">
      <c r="A30" s="14" t="s">
        <v>340</v>
      </c>
      <c r="B30" s="26" t="s">
        <v>352</v>
      </c>
      <c r="C30" s="29" t="s">
        <v>85</v>
      </c>
      <c r="D30" s="14" t="s">
        <v>353</v>
      </c>
      <c r="E30" s="27">
        <f t="shared" si="0"/>
        <v>19.49</v>
      </c>
      <c r="F30" s="27">
        <v>0</v>
      </c>
      <c r="G30" s="15">
        <v>19.49</v>
      </c>
    </row>
    <row r="31" spans="1:7" ht="19.5" customHeight="1">
      <c r="A31" s="14" t="s">
        <v>340</v>
      </c>
      <c r="B31" s="26" t="s">
        <v>354</v>
      </c>
      <c r="C31" s="29" t="s">
        <v>85</v>
      </c>
      <c r="D31" s="14" t="s">
        <v>203</v>
      </c>
      <c r="E31" s="27">
        <f t="shared" si="0"/>
        <v>55</v>
      </c>
      <c r="F31" s="27">
        <v>0</v>
      </c>
      <c r="G31" s="15">
        <v>55</v>
      </c>
    </row>
    <row r="32" spans="1:7" ht="19.5" customHeight="1">
      <c r="A32" s="14" t="s">
        <v>340</v>
      </c>
      <c r="B32" s="26" t="s">
        <v>355</v>
      </c>
      <c r="C32" s="29" t="s">
        <v>85</v>
      </c>
      <c r="D32" s="14" t="s">
        <v>356</v>
      </c>
      <c r="E32" s="27">
        <f t="shared" si="0"/>
        <v>149.14</v>
      </c>
      <c r="F32" s="27">
        <v>0</v>
      </c>
      <c r="G32" s="15">
        <v>149.14</v>
      </c>
    </row>
    <row r="33" spans="1:7" ht="19.5" customHeight="1">
      <c r="A33" s="14" t="s">
        <v>340</v>
      </c>
      <c r="B33" s="26" t="s">
        <v>115</v>
      </c>
      <c r="C33" s="29" t="s">
        <v>85</v>
      </c>
      <c r="D33" s="14" t="s">
        <v>206</v>
      </c>
      <c r="E33" s="27">
        <f t="shared" si="0"/>
        <v>104.22</v>
      </c>
      <c r="F33" s="27">
        <v>0</v>
      </c>
      <c r="G33" s="15">
        <v>104.22</v>
      </c>
    </row>
    <row r="34" spans="1:7" ht="19.5" customHeight="1">
      <c r="A34" s="14" t="s">
        <v>36</v>
      </c>
      <c r="B34" s="26" t="s">
        <v>36</v>
      </c>
      <c r="C34" s="29" t="s">
        <v>36</v>
      </c>
      <c r="D34" s="14" t="s">
        <v>210</v>
      </c>
      <c r="E34" s="27">
        <f t="shared" si="0"/>
        <v>66.44</v>
      </c>
      <c r="F34" s="27">
        <v>66.44</v>
      </c>
      <c r="G34" s="15">
        <v>0</v>
      </c>
    </row>
    <row r="35" spans="1:7" ht="19.5" customHeight="1">
      <c r="A35" s="14" t="s">
        <v>357</v>
      </c>
      <c r="B35" s="26" t="s">
        <v>84</v>
      </c>
      <c r="C35" s="29" t="s">
        <v>85</v>
      </c>
      <c r="D35" s="14" t="s">
        <v>358</v>
      </c>
      <c r="E35" s="27">
        <f t="shared" si="0"/>
        <v>63.71</v>
      </c>
      <c r="F35" s="27">
        <v>63.71</v>
      </c>
      <c r="G35" s="15">
        <v>0</v>
      </c>
    </row>
    <row r="36" spans="1:7" ht="19.5" customHeight="1">
      <c r="A36" s="14" t="s">
        <v>357</v>
      </c>
      <c r="B36" s="26" t="s">
        <v>204</v>
      </c>
      <c r="C36" s="29" t="s">
        <v>85</v>
      </c>
      <c r="D36" s="14" t="s">
        <v>359</v>
      </c>
      <c r="E36" s="27">
        <f t="shared" si="0"/>
        <v>0.11</v>
      </c>
      <c r="F36" s="27">
        <v>0.11</v>
      </c>
      <c r="G36" s="15">
        <v>0</v>
      </c>
    </row>
    <row r="37" spans="1:7" ht="19.5" customHeight="1">
      <c r="A37" s="14" t="s">
        <v>357</v>
      </c>
      <c r="B37" s="26" t="s">
        <v>115</v>
      </c>
      <c r="C37" s="29" t="s">
        <v>85</v>
      </c>
      <c r="D37" s="14" t="s">
        <v>360</v>
      </c>
      <c r="E37" s="27">
        <f t="shared" si="0"/>
        <v>2.62</v>
      </c>
      <c r="F37" s="27">
        <v>2.62</v>
      </c>
      <c r="G37" s="15">
        <v>0</v>
      </c>
    </row>
    <row r="38" spans="1:7" ht="19.5" customHeight="1">
      <c r="A38" s="14" t="s">
        <v>36</v>
      </c>
      <c r="B38" s="26" t="s">
        <v>36</v>
      </c>
      <c r="C38" s="29" t="s">
        <v>36</v>
      </c>
      <c r="D38" s="14" t="s">
        <v>108</v>
      </c>
      <c r="E38" s="27">
        <f t="shared" si="0"/>
        <v>476.16999999999996</v>
      </c>
      <c r="F38" s="27">
        <v>334.08</v>
      </c>
      <c r="G38" s="15">
        <v>142.09</v>
      </c>
    </row>
    <row r="39" spans="1:7" ht="19.5" customHeight="1">
      <c r="A39" s="14" t="s">
        <v>36</v>
      </c>
      <c r="B39" s="26" t="s">
        <v>36</v>
      </c>
      <c r="C39" s="29" t="s">
        <v>36</v>
      </c>
      <c r="D39" s="14" t="s">
        <v>109</v>
      </c>
      <c r="E39" s="27">
        <f t="shared" si="0"/>
        <v>476.16999999999996</v>
      </c>
      <c r="F39" s="27">
        <v>334.08</v>
      </c>
      <c r="G39" s="15">
        <v>142.09</v>
      </c>
    </row>
    <row r="40" spans="1:7" ht="19.5" customHeight="1">
      <c r="A40" s="14" t="s">
        <v>36</v>
      </c>
      <c r="B40" s="26" t="s">
        <v>36</v>
      </c>
      <c r="C40" s="29" t="s">
        <v>36</v>
      </c>
      <c r="D40" s="14" t="s">
        <v>329</v>
      </c>
      <c r="E40" s="27">
        <f t="shared" si="0"/>
        <v>334.05</v>
      </c>
      <c r="F40" s="27">
        <v>334.05</v>
      </c>
      <c r="G40" s="15">
        <v>0</v>
      </c>
    </row>
    <row r="41" spans="1:7" ht="19.5" customHeight="1">
      <c r="A41" s="14" t="s">
        <v>330</v>
      </c>
      <c r="B41" s="26" t="s">
        <v>84</v>
      </c>
      <c r="C41" s="29" t="s">
        <v>110</v>
      </c>
      <c r="D41" s="14" t="s">
        <v>331</v>
      </c>
      <c r="E41" s="27">
        <f t="shared" si="0"/>
        <v>101.83</v>
      </c>
      <c r="F41" s="27">
        <v>101.83</v>
      </c>
      <c r="G41" s="15">
        <v>0</v>
      </c>
    </row>
    <row r="42" spans="1:7" ht="19.5" customHeight="1">
      <c r="A42" s="14" t="s">
        <v>330</v>
      </c>
      <c r="B42" s="26" t="s">
        <v>87</v>
      </c>
      <c r="C42" s="29" t="s">
        <v>110</v>
      </c>
      <c r="D42" s="14" t="s">
        <v>332</v>
      </c>
      <c r="E42" s="27">
        <f t="shared" si="0"/>
        <v>121.6</v>
      </c>
      <c r="F42" s="27">
        <v>121.6</v>
      </c>
      <c r="G42" s="15">
        <v>0</v>
      </c>
    </row>
    <row r="43" spans="1:7" ht="19.5" customHeight="1">
      <c r="A43" s="14" t="s">
        <v>330</v>
      </c>
      <c r="B43" s="26" t="s">
        <v>96</v>
      </c>
      <c r="C43" s="29" t="s">
        <v>110</v>
      </c>
      <c r="D43" s="14" t="s">
        <v>333</v>
      </c>
      <c r="E43" s="27">
        <f t="shared" si="0"/>
        <v>8.49</v>
      </c>
      <c r="F43" s="27">
        <v>8.49</v>
      </c>
      <c r="G43" s="15">
        <v>0</v>
      </c>
    </row>
    <row r="44" spans="1:7" ht="19.5" customHeight="1">
      <c r="A44" s="14" t="s">
        <v>330</v>
      </c>
      <c r="B44" s="26" t="s">
        <v>95</v>
      </c>
      <c r="C44" s="29" t="s">
        <v>110</v>
      </c>
      <c r="D44" s="14" t="s">
        <v>334</v>
      </c>
      <c r="E44" s="27">
        <f t="shared" si="0"/>
        <v>33.13</v>
      </c>
      <c r="F44" s="27">
        <v>33.13</v>
      </c>
      <c r="G44" s="15">
        <v>0</v>
      </c>
    </row>
    <row r="45" spans="1:7" ht="19.5" customHeight="1">
      <c r="A45" s="14" t="s">
        <v>330</v>
      </c>
      <c r="B45" s="26" t="s">
        <v>335</v>
      </c>
      <c r="C45" s="29" t="s">
        <v>110</v>
      </c>
      <c r="D45" s="14" t="s">
        <v>336</v>
      </c>
      <c r="E45" s="27">
        <f t="shared" si="0"/>
        <v>26.1</v>
      </c>
      <c r="F45" s="27">
        <v>26.1</v>
      </c>
      <c r="G45" s="15">
        <v>0</v>
      </c>
    </row>
    <row r="46" spans="1:7" ht="19.5" customHeight="1">
      <c r="A46" s="14" t="s">
        <v>330</v>
      </c>
      <c r="B46" s="26" t="s">
        <v>102</v>
      </c>
      <c r="C46" s="29" t="s">
        <v>110</v>
      </c>
      <c r="D46" s="14" t="s">
        <v>337</v>
      </c>
      <c r="E46" s="27">
        <f t="shared" si="0"/>
        <v>6.62</v>
      </c>
      <c r="F46" s="27">
        <v>6.62</v>
      </c>
      <c r="G46" s="15">
        <v>0</v>
      </c>
    </row>
    <row r="47" spans="1:7" ht="19.5" customHeight="1">
      <c r="A47" s="14" t="s">
        <v>330</v>
      </c>
      <c r="B47" s="26" t="s">
        <v>338</v>
      </c>
      <c r="C47" s="29" t="s">
        <v>110</v>
      </c>
      <c r="D47" s="14" t="s">
        <v>194</v>
      </c>
      <c r="E47" s="27">
        <f t="shared" si="0"/>
        <v>33.31</v>
      </c>
      <c r="F47" s="27">
        <v>33.31</v>
      </c>
      <c r="G47" s="15">
        <v>0</v>
      </c>
    </row>
    <row r="48" spans="1:7" ht="19.5" customHeight="1">
      <c r="A48" s="14" t="s">
        <v>330</v>
      </c>
      <c r="B48" s="26" t="s">
        <v>115</v>
      </c>
      <c r="C48" s="29" t="s">
        <v>110</v>
      </c>
      <c r="D48" s="14" t="s">
        <v>195</v>
      </c>
      <c r="E48" s="27">
        <f t="shared" si="0"/>
        <v>2.97</v>
      </c>
      <c r="F48" s="27">
        <v>2.97</v>
      </c>
      <c r="G48" s="15">
        <v>0</v>
      </c>
    </row>
    <row r="49" spans="1:7" ht="19.5" customHeight="1">
      <c r="A49" s="14" t="s">
        <v>36</v>
      </c>
      <c r="B49" s="26" t="s">
        <v>36</v>
      </c>
      <c r="C49" s="29" t="s">
        <v>36</v>
      </c>
      <c r="D49" s="14" t="s">
        <v>339</v>
      </c>
      <c r="E49" s="27">
        <f t="shared" si="0"/>
        <v>142.09</v>
      </c>
      <c r="F49" s="27">
        <v>0</v>
      </c>
      <c r="G49" s="15">
        <v>142.09</v>
      </c>
    </row>
    <row r="50" spans="1:7" ht="19.5" customHeight="1">
      <c r="A50" s="14" t="s">
        <v>340</v>
      </c>
      <c r="B50" s="26" t="s">
        <v>84</v>
      </c>
      <c r="C50" s="29" t="s">
        <v>110</v>
      </c>
      <c r="D50" s="14" t="s">
        <v>341</v>
      </c>
      <c r="E50" s="27">
        <f t="shared" si="0"/>
        <v>3</v>
      </c>
      <c r="F50" s="27">
        <v>0</v>
      </c>
      <c r="G50" s="15">
        <v>3</v>
      </c>
    </row>
    <row r="51" spans="1:7" ht="19.5" customHeight="1">
      <c r="A51" s="14" t="s">
        <v>340</v>
      </c>
      <c r="B51" s="26" t="s">
        <v>83</v>
      </c>
      <c r="C51" s="29" t="s">
        <v>110</v>
      </c>
      <c r="D51" s="14" t="s">
        <v>342</v>
      </c>
      <c r="E51" s="27">
        <f t="shared" si="0"/>
        <v>0.5</v>
      </c>
      <c r="F51" s="27">
        <v>0</v>
      </c>
      <c r="G51" s="15">
        <v>0.5</v>
      </c>
    </row>
    <row r="52" spans="1:7" ht="19.5" customHeight="1">
      <c r="A52" s="14" t="s">
        <v>340</v>
      </c>
      <c r="B52" s="26" t="s">
        <v>90</v>
      </c>
      <c r="C52" s="29" t="s">
        <v>110</v>
      </c>
      <c r="D52" s="14" t="s">
        <v>343</v>
      </c>
      <c r="E52" s="27">
        <f t="shared" si="0"/>
        <v>1</v>
      </c>
      <c r="F52" s="27">
        <v>0</v>
      </c>
      <c r="G52" s="15">
        <v>1</v>
      </c>
    </row>
    <row r="53" spans="1:7" ht="19.5" customHeight="1">
      <c r="A53" s="14" t="s">
        <v>340</v>
      </c>
      <c r="B53" s="26" t="s">
        <v>102</v>
      </c>
      <c r="C53" s="29" t="s">
        <v>110</v>
      </c>
      <c r="D53" s="14" t="s">
        <v>345</v>
      </c>
      <c r="E53" s="27">
        <f t="shared" si="0"/>
        <v>18</v>
      </c>
      <c r="F53" s="27">
        <v>0</v>
      </c>
      <c r="G53" s="15">
        <v>18</v>
      </c>
    </row>
    <row r="54" spans="1:7" ht="19.5" customHeight="1">
      <c r="A54" s="14" t="s">
        <v>340</v>
      </c>
      <c r="B54" s="26" t="s">
        <v>338</v>
      </c>
      <c r="C54" s="29" t="s">
        <v>110</v>
      </c>
      <c r="D54" s="14" t="s">
        <v>346</v>
      </c>
      <c r="E54" s="27">
        <f t="shared" si="0"/>
        <v>7</v>
      </c>
      <c r="F54" s="27">
        <v>0</v>
      </c>
      <c r="G54" s="15">
        <v>7</v>
      </c>
    </row>
    <row r="55" spans="1:7" ht="19.5" customHeight="1">
      <c r="A55" s="14" t="s">
        <v>340</v>
      </c>
      <c r="B55" s="26" t="s">
        <v>348</v>
      </c>
      <c r="C55" s="29" t="s">
        <v>110</v>
      </c>
      <c r="D55" s="14" t="s">
        <v>200</v>
      </c>
      <c r="E55" s="27">
        <f t="shared" si="0"/>
        <v>19</v>
      </c>
      <c r="F55" s="27">
        <v>0</v>
      </c>
      <c r="G55" s="15">
        <v>19</v>
      </c>
    </row>
    <row r="56" spans="1:7" ht="19.5" customHeight="1">
      <c r="A56" s="14" t="s">
        <v>340</v>
      </c>
      <c r="B56" s="26" t="s">
        <v>349</v>
      </c>
      <c r="C56" s="29" t="s">
        <v>110</v>
      </c>
      <c r="D56" s="14" t="s">
        <v>202</v>
      </c>
      <c r="E56" s="27">
        <f t="shared" si="0"/>
        <v>1</v>
      </c>
      <c r="F56" s="27">
        <v>0</v>
      </c>
      <c r="G56" s="15">
        <v>1</v>
      </c>
    </row>
    <row r="57" spans="1:7" ht="19.5" customHeight="1">
      <c r="A57" s="14" t="s">
        <v>340</v>
      </c>
      <c r="B57" s="26" t="s">
        <v>350</v>
      </c>
      <c r="C57" s="29" t="s">
        <v>110</v>
      </c>
      <c r="D57" s="14" t="s">
        <v>351</v>
      </c>
      <c r="E57" s="27">
        <f t="shared" si="0"/>
        <v>5.55</v>
      </c>
      <c r="F57" s="27">
        <v>0</v>
      </c>
      <c r="G57" s="15">
        <v>5.55</v>
      </c>
    </row>
    <row r="58" spans="1:7" ht="19.5" customHeight="1">
      <c r="A58" s="14" t="s">
        <v>340</v>
      </c>
      <c r="B58" s="26" t="s">
        <v>352</v>
      </c>
      <c r="C58" s="29" t="s">
        <v>110</v>
      </c>
      <c r="D58" s="14" t="s">
        <v>353</v>
      </c>
      <c r="E58" s="27">
        <f t="shared" si="0"/>
        <v>3.05</v>
      </c>
      <c r="F58" s="27">
        <v>0</v>
      </c>
      <c r="G58" s="15">
        <v>3.05</v>
      </c>
    </row>
    <row r="59" spans="1:7" ht="19.5" customHeight="1">
      <c r="A59" s="14" t="s">
        <v>340</v>
      </c>
      <c r="B59" s="26" t="s">
        <v>354</v>
      </c>
      <c r="C59" s="29" t="s">
        <v>110</v>
      </c>
      <c r="D59" s="14" t="s">
        <v>203</v>
      </c>
      <c r="E59" s="27">
        <f t="shared" si="0"/>
        <v>4</v>
      </c>
      <c r="F59" s="27">
        <v>0</v>
      </c>
      <c r="G59" s="15">
        <v>4</v>
      </c>
    </row>
    <row r="60" spans="1:7" ht="19.5" customHeight="1">
      <c r="A60" s="14" t="s">
        <v>340</v>
      </c>
      <c r="B60" s="26" t="s">
        <v>355</v>
      </c>
      <c r="C60" s="29" t="s">
        <v>110</v>
      </c>
      <c r="D60" s="14" t="s">
        <v>356</v>
      </c>
      <c r="E60" s="27">
        <f t="shared" si="0"/>
        <v>23.14</v>
      </c>
      <c r="F60" s="27">
        <v>0</v>
      </c>
      <c r="G60" s="15">
        <v>23.14</v>
      </c>
    </row>
    <row r="61" spans="1:7" ht="19.5" customHeight="1">
      <c r="A61" s="14" t="s">
        <v>340</v>
      </c>
      <c r="B61" s="26" t="s">
        <v>115</v>
      </c>
      <c r="C61" s="29" t="s">
        <v>110</v>
      </c>
      <c r="D61" s="14" t="s">
        <v>206</v>
      </c>
      <c r="E61" s="27">
        <f t="shared" si="0"/>
        <v>56.85</v>
      </c>
      <c r="F61" s="27">
        <v>0</v>
      </c>
      <c r="G61" s="15">
        <v>56.85</v>
      </c>
    </row>
    <row r="62" spans="1:7" ht="19.5" customHeight="1">
      <c r="A62" s="14" t="s">
        <v>36</v>
      </c>
      <c r="B62" s="26" t="s">
        <v>36</v>
      </c>
      <c r="C62" s="29" t="s">
        <v>36</v>
      </c>
      <c r="D62" s="14" t="s">
        <v>210</v>
      </c>
      <c r="E62" s="27">
        <f t="shared" si="0"/>
        <v>0.03</v>
      </c>
      <c r="F62" s="27">
        <v>0.03</v>
      </c>
      <c r="G62" s="15">
        <v>0</v>
      </c>
    </row>
    <row r="63" spans="1:7" ht="19.5" customHeight="1">
      <c r="A63" s="14" t="s">
        <v>357</v>
      </c>
      <c r="B63" s="26" t="s">
        <v>204</v>
      </c>
      <c r="C63" s="29" t="s">
        <v>110</v>
      </c>
      <c r="D63" s="14" t="s">
        <v>359</v>
      </c>
      <c r="E63" s="27">
        <f t="shared" si="0"/>
        <v>0.03</v>
      </c>
      <c r="F63" s="27">
        <v>0.03</v>
      </c>
      <c r="G63" s="15">
        <v>0</v>
      </c>
    </row>
    <row r="64" spans="1:7" ht="19.5" customHeight="1">
      <c r="A64" s="14" t="s">
        <v>36</v>
      </c>
      <c r="B64" s="26" t="s">
        <v>36</v>
      </c>
      <c r="C64" s="29" t="s">
        <v>36</v>
      </c>
      <c r="D64" s="14" t="s">
        <v>111</v>
      </c>
      <c r="E64" s="27">
        <f t="shared" si="0"/>
        <v>376.90999999999997</v>
      </c>
      <c r="F64" s="27">
        <v>128.32</v>
      </c>
      <c r="G64" s="15">
        <v>248.59</v>
      </c>
    </row>
    <row r="65" spans="1:7" ht="19.5" customHeight="1">
      <c r="A65" s="14" t="s">
        <v>36</v>
      </c>
      <c r="B65" s="26" t="s">
        <v>36</v>
      </c>
      <c r="C65" s="29" t="s">
        <v>36</v>
      </c>
      <c r="D65" s="14" t="s">
        <v>112</v>
      </c>
      <c r="E65" s="27">
        <f t="shared" si="0"/>
        <v>376.90999999999997</v>
      </c>
      <c r="F65" s="27">
        <v>128.32</v>
      </c>
      <c r="G65" s="15">
        <v>248.59</v>
      </c>
    </row>
    <row r="66" spans="1:7" ht="19.5" customHeight="1">
      <c r="A66" s="14" t="s">
        <v>36</v>
      </c>
      <c r="B66" s="26" t="s">
        <v>36</v>
      </c>
      <c r="C66" s="29" t="s">
        <v>36</v>
      </c>
      <c r="D66" s="14" t="s">
        <v>329</v>
      </c>
      <c r="E66" s="27">
        <f t="shared" si="0"/>
        <v>128.31</v>
      </c>
      <c r="F66" s="27">
        <v>128.31</v>
      </c>
      <c r="G66" s="15">
        <v>0</v>
      </c>
    </row>
    <row r="67" spans="1:7" ht="19.5" customHeight="1">
      <c r="A67" s="14" t="s">
        <v>330</v>
      </c>
      <c r="B67" s="26" t="s">
        <v>84</v>
      </c>
      <c r="C67" s="29" t="s">
        <v>113</v>
      </c>
      <c r="D67" s="14" t="s">
        <v>331</v>
      </c>
      <c r="E67" s="27">
        <f t="shared" si="0"/>
        <v>44.65</v>
      </c>
      <c r="F67" s="27">
        <v>44.65</v>
      </c>
      <c r="G67" s="15">
        <v>0</v>
      </c>
    </row>
    <row r="68" spans="1:7" ht="19.5" customHeight="1">
      <c r="A68" s="14" t="s">
        <v>330</v>
      </c>
      <c r="B68" s="26" t="s">
        <v>87</v>
      </c>
      <c r="C68" s="29" t="s">
        <v>113</v>
      </c>
      <c r="D68" s="14" t="s">
        <v>332</v>
      </c>
      <c r="E68" s="27">
        <f t="shared" si="0"/>
        <v>4.05</v>
      </c>
      <c r="F68" s="27">
        <v>4.05</v>
      </c>
      <c r="G68" s="15">
        <v>0</v>
      </c>
    </row>
    <row r="69" spans="1:7" ht="19.5" customHeight="1">
      <c r="A69" s="14" t="s">
        <v>330</v>
      </c>
      <c r="B69" s="26" t="s">
        <v>96</v>
      </c>
      <c r="C69" s="29" t="s">
        <v>113</v>
      </c>
      <c r="D69" s="14" t="s">
        <v>333</v>
      </c>
      <c r="E69" s="27">
        <f t="shared" si="0"/>
        <v>3.72</v>
      </c>
      <c r="F69" s="27">
        <v>3.72</v>
      </c>
      <c r="G69" s="15">
        <v>0</v>
      </c>
    </row>
    <row r="70" spans="1:7" ht="19.5" customHeight="1">
      <c r="A70" s="14" t="s">
        <v>330</v>
      </c>
      <c r="B70" s="26" t="s">
        <v>92</v>
      </c>
      <c r="C70" s="29" t="s">
        <v>113</v>
      </c>
      <c r="D70" s="14" t="s">
        <v>361</v>
      </c>
      <c r="E70" s="27">
        <f t="shared" si="0"/>
        <v>35.34</v>
      </c>
      <c r="F70" s="27">
        <v>35.34</v>
      </c>
      <c r="G70" s="15">
        <v>0</v>
      </c>
    </row>
    <row r="71" spans="1:7" ht="19.5" customHeight="1">
      <c r="A71" s="14" t="s">
        <v>330</v>
      </c>
      <c r="B71" s="26" t="s">
        <v>95</v>
      </c>
      <c r="C71" s="29" t="s">
        <v>113</v>
      </c>
      <c r="D71" s="14" t="s">
        <v>334</v>
      </c>
      <c r="E71" s="27">
        <f aca="true" t="shared" si="1" ref="E71:E134">SUM(F71:G71)</f>
        <v>13.44</v>
      </c>
      <c r="F71" s="27">
        <v>13.44</v>
      </c>
      <c r="G71" s="15">
        <v>0</v>
      </c>
    </row>
    <row r="72" spans="1:7" ht="19.5" customHeight="1">
      <c r="A72" s="14" t="s">
        <v>330</v>
      </c>
      <c r="B72" s="26" t="s">
        <v>335</v>
      </c>
      <c r="C72" s="29" t="s">
        <v>113</v>
      </c>
      <c r="D72" s="14" t="s">
        <v>336</v>
      </c>
      <c r="E72" s="27">
        <f t="shared" si="1"/>
        <v>10.97</v>
      </c>
      <c r="F72" s="27">
        <v>10.97</v>
      </c>
      <c r="G72" s="15">
        <v>0</v>
      </c>
    </row>
    <row r="73" spans="1:7" ht="19.5" customHeight="1">
      <c r="A73" s="14" t="s">
        <v>330</v>
      </c>
      <c r="B73" s="26" t="s">
        <v>362</v>
      </c>
      <c r="C73" s="29" t="s">
        <v>113</v>
      </c>
      <c r="D73" s="14" t="s">
        <v>363</v>
      </c>
      <c r="E73" s="27">
        <f t="shared" si="1"/>
        <v>0.93</v>
      </c>
      <c r="F73" s="27">
        <v>0.93</v>
      </c>
      <c r="G73" s="15">
        <v>0</v>
      </c>
    </row>
    <row r="74" spans="1:7" ht="19.5" customHeight="1">
      <c r="A74" s="14" t="s">
        <v>330</v>
      </c>
      <c r="B74" s="26" t="s">
        <v>338</v>
      </c>
      <c r="C74" s="29" t="s">
        <v>113</v>
      </c>
      <c r="D74" s="14" t="s">
        <v>194</v>
      </c>
      <c r="E74" s="27">
        <f t="shared" si="1"/>
        <v>14.01</v>
      </c>
      <c r="F74" s="27">
        <v>14.01</v>
      </c>
      <c r="G74" s="15">
        <v>0</v>
      </c>
    </row>
    <row r="75" spans="1:7" ht="19.5" customHeight="1">
      <c r="A75" s="14" t="s">
        <v>330</v>
      </c>
      <c r="B75" s="26" t="s">
        <v>115</v>
      </c>
      <c r="C75" s="29" t="s">
        <v>113</v>
      </c>
      <c r="D75" s="14" t="s">
        <v>195</v>
      </c>
      <c r="E75" s="27">
        <f t="shared" si="1"/>
        <v>1.2</v>
      </c>
      <c r="F75" s="27">
        <v>1.2</v>
      </c>
      <c r="G75" s="15">
        <v>0</v>
      </c>
    </row>
    <row r="76" spans="1:7" ht="19.5" customHeight="1">
      <c r="A76" s="14" t="s">
        <v>36</v>
      </c>
      <c r="B76" s="26" t="s">
        <v>36</v>
      </c>
      <c r="C76" s="29" t="s">
        <v>36</v>
      </c>
      <c r="D76" s="14" t="s">
        <v>339</v>
      </c>
      <c r="E76" s="27">
        <f t="shared" si="1"/>
        <v>248.59</v>
      </c>
      <c r="F76" s="27">
        <v>0</v>
      </c>
      <c r="G76" s="15">
        <v>248.59</v>
      </c>
    </row>
    <row r="77" spans="1:7" ht="19.5" customHeight="1">
      <c r="A77" s="14" t="s">
        <v>340</v>
      </c>
      <c r="B77" s="26" t="s">
        <v>84</v>
      </c>
      <c r="C77" s="29" t="s">
        <v>113</v>
      </c>
      <c r="D77" s="14" t="s">
        <v>341</v>
      </c>
      <c r="E77" s="27">
        <f t="shared" si="1"/>
        <v>2</v>
      </c>
      <c r="F77" s="27">
        <v>0</v>
      </c>
      <c r="G77" s="15">
        <v>2</v>
      </c>
    </row>
    <row r="78" spans="1:7" ht="19.5" customHeight="1">
      <c r="A78" s="14" t="s">
        <v>340</v>
      </c>
      <c r="B78" s="26" t="s">
        <v>83</v>
      </c>
      <c r="C78" s="29" t="s">
        <v>113</v>
      </c>
      <c r="D78" s="14" t="s">
        <v>342</v>
      </c>
      <c r="E78" s="27">
        <f t="shared" si="1"/>
        <v>1</v>
      </c>
      <c r="F78" s="27">
        <v>0</v>
      </c>
      <c r="G78" s="15">
        <v>1</v>
      </c>
    </row>
    <row r="79" spans="1:7" ht="19.5" customHeight="1">
      <c r="A79" s="14" t="s">
        <v>340</v>
      </c>
      <c r="B79" s="26" t="s">
        <v>90</v>
      </c>
      <c r="C79" s="29" t="s">
        <v>113</v>
      </c>
      <c r="D79" s="14" t="s">
        <v>343</v>
      </c>
      <c r="E79" s="27">
        <f t="shared" si="1"/>
        <v>0.5</v>
      </c>
      <c r="F79" s="27">
        <v>0</v>
      </c>
      <c r="G79" s="15">
        <v>0.5</v>
      </c>
    </row>
    <row r="80" spans="1:7" ht="19.5" customHeight="1">
      <c r="A80" s="14" t="s">
        <v>340</v>
      </c>
      <c r="B80" s="26" t="s">
        <v>204</v>
      </c>
      <c r="C80" s="29" t="s">
        <v>113</v>
      </c>
      <c r="D80" s="14" t="s">
        <v>364</v>
      </c>
      <c r="E80" s="27">
        <f t="shared" si="1"/>
        <v>190</v>
      </c>
      <c r="F80" s="27">
        <v>0</v>
      </c>
      <c r="G80" s="15">
        <v>190</v>
      </c>
    </row>
    <row r="81" spans="1:7" ht="19.5" customHeight="1">
      <c r="A81" s="14" t="s">
        <v>340</v>
      </c>
      <c r="B81" s="26" t="s">
        <v>102</v>
      </c>
      <c r="C81" s="29" t="s">
        <v>113</v>
      </c>
      <c r="D81" s="14" t="s">
        <v>345</v>
      </c>
      <c r="E81" s="27">
        <f t="shared" si="1"/>
        <v>3</v>
      </c>
      <c r="F81" s="27">
        <v>0</v>
      </c>
      <c r="G81" s="15">
        <v>3</v>
      </c>
    </row>
    <row r="82" spans="1:7" ht="19.5" customHeight="1">
      <c r="A82" s="14" t="s">
        <v>340</v>
      </c>
      <c r="B82" s="26" t="s">
        <v>338</v>
      </c>
      <c r="C82" s="29" t="s">
        <v>113</v>
      </c>
      <c r="D82" s="14" t="s">
        <v>346</v>
      </c>
      <c r="E82" s="27">
        <f t="shared" si="1"/>
        <v>22</v>
      </c>
      <c r="F82" s="27">
        <v>0</v>
      </c>
      <c r="G82" s="15">
        <v>22</v>
      </c>
    </row>
    <row r="83" spans="1:7" ht="19.5" customHeight="1">
      <c r="A83" s="14" t="s">
        <v>340</v>
      </c>
      <c r="B83" s="26" t="s">
        <v>350</v>
      </c>
      <c r="C83" s="29" t="s">
        <v>113</v>
      </c>
      <c r="D83" s="14" t="s">
        <v>351</v>
      </c>
      <c r="E83" s="27">
        <f t="shared" si="1"/>
        <v>2.33</v>
      </c>
      <c r="F83" s="27">
        <v>0</v>
      </c>
      <c r="G83" s="15">
        <v>2.33</v>
      </c>
    </row>
    <row r="84" spans="1:7" ht="19.5" customHeight="1">
      <c r="A84" s="14" t="s">
        <v>340</v>
      </c>
      <c r="B84" s="26" t="s">
        <v>352</v>
      </c>
      <c r="C84" s="29" t="s">
        <v>113</v>
      </c>
      <c r="D84" s="14" t="s">
        <v>353</v>
      </c>
      <c r="E84" s="27">
        <f t="shared" si="1"/>
        <v>1.32</v>
      </c>
      <c r="F84" s="27">
        <v>0</v>
      </c>
      <c r="G84" s="15">
        <v>1.32</v>
      </c>
    </row>
    <row r="85" spans="1:7" ht="19.5" customHeight="1">
      <c r="A85" s="14" t="s">
        <v>340</v>
      </c>
      <c r="B85" s="26" t="s">
        <v>354</v>
      </c>
      <c r="C85" s="29" t="s">
        <v>113</v>
      </c>
      <c r="D85" s="14" t="s">
        <v>203</v>
      </c>
      <c r="E85" s="27">
        <f t="shared" si="1"/>
        <v>10</v>
      </c>
      <c r="F85" s="27">
        <v>0</v>
      </c>
      <c r="G85" s="15">
        <v>10</v>
      </c>
    </row>
    <row r="86" spans="1:7" ht="19.5" customHeight="1">
      <c r="A86" s="14" t="s">
        <v>340</v>
      </c>
      <c r="B86" s="26" t="s">
        <v>115</v>
      </c>
      <c r="C86" s="29" t="s">
        <v>113</v>
      </c>
      <c r="D86" s="14" t="s">
        <v>206</v>
      </c>
      <c r="E86" s="27">
        <f t="shared" si="1"/>
        <v>16.44</v>
      </c>
      <c r="F86" s="27">
        <v>0</v>
      </c>
      <c r="G86" s="15">
        <v>16.44</v>
      </c>
    </row>
    <row r="87" spans="1:7" ht="19.5" customHeight="1">
      <c r="A87" s="14" t="s">
        <v>36</v>
      </c>
      <c r="B87" s="26" t="s">
        <v>36</v>
      </c>
      <c r="C87" s="29" t="s">
        <v>36</v>
      </c>
      <c r="D87" s="14" t="s">
        <v>210</v>
      </c>
      <c r="E87" s="27">
        <f t="shared" si="1"/>
        <v>0.01</v>
      </c>
      <c r="F87" s="27">
        <v>0.01</v>
      </c>
      <c r="G87" s="15">
        <v>0</v>
      </c>
    </row>
    <row r="88" spans="1:7" ht="19.5" customHeight="1">
      <c r="A88" s="14" t="s">
        <v>357</v>
      </c>
      <c r="B88" s="26" t="s">
        <v>204</v>
      </c>
      <c r="C88" s="29" t="s">
        <v>113</v>
      </c>
      <c r="D88" s="14" t="s">
        <v>359</v>
      </c>
      <c r="E88" s="27">
        <f t="shared" si="1"/>
        <v>0.01</v>
      </c>
      <c r="F88" s="27">
        <v>0.01</v>
      </c>
      <c r="G88" s="15">
        <v>0</v>
      </c>
    </row>
    <row r="89" spans="1:7" ht="19.5" customHeight="1">
      <c r="A89" s="14" t="s">
        <v>36</v>
      </c>
      <c r="B89" s="26" t="s">
        <v>36</v>
      </c>
      <c r="C89" s="29" t="s">
        <v>36</v>
      </c>
      <c r="D89" s="14" t="s">
        <v>119</v>
      </c>
      <c r="E89" s="27">
        <f t="shared" si="1"/>
        <v>700.8199999999999</v>
      </c>
      <c r="F89" s="27">
        <v>535.76</v>
      </c>
      <c r="G89" s="15">
        <v>165.06</v>
      </c>
    </row>
    <row r="90" spans="1:7" ht="19.5" customHeight="1">
      <c r="A90" s="14" t="s">
        <v>36</v>
      </c>
      <c r="B90" s="26" t="s">
        <v>36</v>
      </c>
      <c r="C90" s="29" t="s">
        <v>36</v>
      </c>
      <c r="D90" s="14" t="s">
        <v>120</v>
      </c>
      <c r="E90" s="27">
        <f t="shared" si="1"/>
        <v>243.98</v>
      </c>
      <c r="F90" s="27">
        <v>194.72</v>
      </c>
      <c r="G90" s="15">
        <v>49.26</v>
      </c>
    </row>
    <row r="91" spans="1:7" ht="19.5" customHeight="1">
      <c r="A91" s="14" t="s">
        <v>36</v>
      </c>
      <c r="B91" s="26" t="s">
        <v>36</v>
      </c>
      <c r="C91" s="29" t="s">
        <v>36</v>
      </c>
      <c r="D91" s="14" t="s">
        <v>329</v>
      </c>
      <c r="E91" s="27">
        <f t="shared" si="1"/>
        <v>194.72</v>
      </c>
      <c r="F91" s="27">
        <v>194.72</v>
      </c>
      <c r="G91" s="15">
        <v>0</v>
      </c>
    </row>
    <row r="92" spans="1:7" ht="19.5" customHeight="1">
      <c r="A92" s="14" t="s">
        <v>330</v>
      </c>
      <c r="B92" s="26" t="s">
        <v>84</v>
      </c>
      <c r="C92" s="29" t="s">
        <v>122</v>
      </c>
      <c r="D92" s="14" t="s">
        <v>331</v>
      </c>
      <c r="E92" s="27">
        <f t="shared" si="1"/>
        <v>50</v>
      </c>
      <c r="F92" s="27">
        <v>50</v>
      </c>
      <c r="G92" s="15">
        <v>0</v>
      </c>
    </row>
    <row r="93" spans="1:7" ht="19.5" customHeight="1">
      <c r="A93" s="14" t="s">
        <v>330</v>
      </c>
      <c r="B93" s="26" t="s">
        <v>87</v>
      </c>
      <c r="C93" s="29" t="s">
        <v>122</v>
      </c>
      <c r="D93" s="14" t="s">
        <v>332</v>
      </c>
      <c r="E93" s="27">
        <f t="shared" si="1"/>
        <v>12.02</v>
      </c>
      <c r="F93" s="27">
        <v>12.02</v>
      </c>
      <c r="G93" s="15">
        <v>0</v>
      </c>
    </row>
    <row r="94" spans="1:7" ht="19.5" customHeight="1">
      <c r="A94" s="14" t="s">
        <v>330</v>
      </c>
      <c r="B94" s="26" t="s">
        <v>92</v>
      </c>
      <c r="C94" s="29" t="s">
        <v>122</v>
      </c>
      <c r="D94" s="14" t="s">
        <v>361</v>
      </c>
      <c r="E94" s="27">
        <f t="shared" si="1"/>
        <v>40</v>
      </c>
      <c r="F94" s="27">
        <v>40</v>
      </c>
      <c r="G94" s="15">
        <v>0</v>
      </c>
    </row>
    <row r="95" spans="1:7" ht="19.5" customHeight="1">
      <c r="A95" s="14" t="s">
        <v>330</v>
      </c>
      <c r="B95" s="26" t="s">
        <v>95</v>
      </c>
      <c r="C95" s="29" t="s">
        <v>122</v>
      </c>
      <c r="D95" s="14" t="s">
        <v>334</v>
      </c>
      <c r="E95" s="27">
        <f t="shared" si="1"/>
        <v>16</v>
      </c>
      <c r="F95" s="27">
        <v>16</v>
      </c>
      <c r="G95" s="15">
        <v>0</v>
      </c>
    </row>
    <row r="96" spans="1:7" ht="19.5" customHeight="1">
      <c r="A96" s="14" t="s">
        <v>330</v>
      </c>
      <c r="B96" s="26" t="s">
        <v>204</v>
      </c>
      <c r="C96" s="29" t="s">
        <v>122</v>
      </c>
      <c r="D96" s="14" t="s">
        <v>365</v>
      </c>
      <c r="E96" s="27">
        <f t="shared" si="1"/>
        <v>8</v>
      </c>
      <c r="F96" s="27">
        <v>8</v>
      </c>
      <c r="G96" s="15">
        <v>0</v>
      </c>
    </row>
    <row r="97" spans="1:7" ht="19.5" customHeight="1">
      <c r="A97" s="14" t="s">
        <v>330</v>
      </c>
      <c r="B97" s="26" t="s">
        <v>335</v>
      </c>
      <c r="C97" s="29" t="s">
        <v>122</v>
      </c>
      <c r="D97" s="14" t="s">
        <v>336</v>
      </c>
      <c r="E97" s="27">
        <f t="shared" si="1"/>
        <v>12</v>
      </c>
      <c r="F97" s="27">
        <v>12</v>
      </c>
      <c r="G97" s="15">
        <v>0</v>
      </c>
    </row>
    <row r="98" spans="1:7" ht="19.5" customHeight="1">
      <c r="A98" s="14" t="s">
        <v>330</v>
      </c>
      <c r="B98" s="26" t="s">
        <v>338</v>
      </c>
      <c r="C98" s="29" t="s">
        <v>122</v>
      </c>
      <c r="D98" s="14" t="s">
        <v>194</v>
      </c>
      <c r="E98" s="27">
        <f t="shared" si="1"/>
        <v>12</v>
      </c>
      <c r="F98" s="27">
        <v>12</v>
      </c>
      <c r="G98" s="15">
        <v>0</v>
      </c>
    </row>
    <row r="99" spans="1:7" ht="19.5" customHeight="1">
      <c r="A99" s="14" t="s">
        <v>330</v>
      </c>
      <c r="B99" s="26" t="s">
        <v>115</v>
      </c>
      <c r="C99" s="29" t="s">
        <v>122</v>
      </c>
      <c r="D99" s="14" t="s">
        <v>195</v>
      </c>
      <c r="E99" s="27">
        <f t="shared" si="1"/>
        <v>44.7</v>
      </c>
      <c r="F99" s="27">
        <v>44.7</v>
      </c>
      <c r="G99" s="15">
        <v>0</v>
      </c>
    </row>
    <row r="100" spans="1:7" ht="19.5" customHeight="1">
      <c r="A100" s="14" t="s">
        <v>36</v>
      </c>
      <c r="B100" s="26" t="s">
        <v>36</v>
      </c>
      <c r="C100" s="29" t="s">
        <v>36</v>
      </c>
      <c r="D100" s="14" t="s">
        <v>339</v>
      </c>
      <c r="E100" s="27">
        <f t="shared" si="1"/>
        <v>49.26</v>
      </c>
      <c r="F100" s="27">
        <v>0</v>
      </c>
      <c r="G100" s="15">
        <v>49.26</v>
      </c>
    </row>
    <row r="101" spans="1:7" ht="19.5" customHeight="1">
      <c r="A101" s="14" t="s">
        <v>340</v>
      </c>
      <c r="B101" s="26" t="s">
        <v>83</v>
      </c>
      <c r="C101" s="29" t="s">
        <v>122</v>
      </c>
      <c r="D101" s="14" t="s">
        <v>342</v>
      </c>
      <c r="E101" s="27">
        <f t="shared" si="1"/>
        <v>1</v>
      </c>
      <c r="F101" s="27">
        <v>0</v>
      </c>
      <c r="G101" s="15">
        <v>1</v>
      </c>
    </row>
    <row r="102" spans="1:7" ht="19.5" customHeight="1">
      <c r="A102" s="14" t="s">
        <v>340</v>
      </c>
      <c r="B102" s="26" t="s">
        <v>90</v>
      </c>
      <c r="C102" s="29" t="s">
        <v>122</v>
      </c>
      <c r="D102" s="14" t="s">
        <v>343</v>
      </c>
      <c r="E102" s="27">
        <f t="shared" si="1"/>
        <v>0.5</v>
      </c>
      <c r="F102" s="27">
        <v>0</v>
      </c>
      <c r="G102" s="15">
        <v>0.5</v>
      </c>
    </row>
    <row r="103" spans="1:7" ht="19.5" customHeight="1">
      <c r="A103" s="14" t="s">
        <v>340</v>
      </c>
      <c r="B103" s="26" t="s">
        <v>102</v>
      </c>
      <c r="C103" s="29" t="s">
        <v>122</v>
      </c>
      <c r="D103" s="14" t="s">
        <v>345</v>
      </c>
      <c r="E103" s="27">
        <f t="shared" si="1"/>
        <v>19</v>
      </c>
      <c r="F103" s="27">
        <v>0</v>
      </c>
      <c r="G103" s="15">
        <v>19</v>
      </c>
    </row>
    <row r="104" spans="1:7" ht="19.5" customHeight="1">
      <c r="A104" s="14" t="s">
        <v>340</v>
      </c>
      <c r="B104" s="26" t="s">
        <v>338</v>
      </c>
      <c r="C104" s="29" t="s">
        <v>122</v>
      </c>
      <c r="D104" s="14" t="s">
        <v>346</v>
      </c>
      <c r="E104" s="27">
        <f t="shared" si="1"/>
        <v>8</v>
      </c>
      <c r="F104" s="27">
        <v>0</v>
      </c>
      <c r="G104" s="15">
        <v>8</v>
      </c>
    </row>
    <row r="105" spans="1:7" ht="19.5" customHeight="1">
      <c r="A105" s="14" t="s">
        <v>340</v>
      </c>
      <c r="B105" s="26" t="s">
        <v>348</v>
      </c>
      <c r="C105" s="29" t="s">
        <v>122</v>
      </c>
      <c r="D105" s="14" t="s">
        <v>200</v>
      </c>
      <c r="E105" s="27">
        <f t="shared" si="1"/>
        <v>6</v>
      </c>
      <c r="F105" s="27">
        <v>0</v>
      </c>
      <c r="G105" s="15">
        <v>6</v>
      </c>
    </row>
    <row r="106" spans="1:7" ht="19.5" customHeight="1">
      <c r="A106" s="14" t="s">
        <v>340</v>
      </c>
      <c r="B106" s="26" t="s">
        <v>349</v>
      </c>
      <c r="C106" s="29" t="s">
        <v>122</v>
      </c>
      <c r="D106" s="14" t="s">
        <v>202</v>
      </c>
      <c r="E106" s="27">
        <f t="shared" si="1"/>
        <v>1</v>
      </c>
      <c r="F106" s="27">
        <v>0</v>
      </c>
      <c r="G106" s="15">
        <v>1</v>
      </c>
    </row>
    <row r="107" spans="1:7" ht="19.5" customHeight="1">
      <c r="A107" s="14" t="s">
        <v>340</v>
      </c>
      <c r="B107" s="26" t="s">
        <v>350</v>
      </c>
      <c r="C107" s="29" t="s">
        <v>122</v>
      </c>
      <c r="D107" s="14" t="s">
        <v>351</v>
      </c>
      <c r="E107" s="27">
        <f t="shared" si="1"/>
        <v>1.5</v>
      </c>
      <c r="F107" s="27">
        <v>0</v>
      </c>
      <c r="G107" s="15">
        <v>1.5</v>
      </c>
    </row>
    <row r="108" spans="1:7" ht="19.5" customHeight="1">
      <c r="A108" s="14" t="s">
        <v>340</v>
      </c>
      <c r="B108" s="26" t="s">
        <v>354</v>
      </c>
      <c r="C108" s="29" t="s">
        <v>122</v>
      </c>
      <c r="D108" s="14" t="s">
        <v>203</v>
      </c>
      <c r="E108" s="27">
        <f t="shared" si="1"/>
        <v>8</v>
      </c>
      <c r="F108" s="27">
        <v>0</v>
      </c>
      <c r="G108" s="15">
        <v>8</v>
      </c>
    </row>
    <row r="109" spans="1:7" ht="19.5" customHeight="1">
      <c r="A109" s="14" t="s">
        <v>340</v>
      </c>
      <c r="B109" s="26" t="s">
        <v>115</v>
      </c>
      <c r="C109" s="29" t="s">
        <v>122</v>
      </c>
      <c r="D109" s="14" t="s">
        <v>206</v>
      </c>
      <c r="E109" s="27">
        <f t="shared" si="1"/>
        <v>4.26</v>
      </c>
      <c r="F109" s="27">
        <v>0</v>
      </c>
      <c r="G109" s="15">
        <v>4.26</v>
      </c>
    </row>
    <row r="110" spans="1:7" ht="19.5" customHeight="1">
      <c r="A110" s="14" t="s">
        <v>36</v>
      </c>
      <c r="B110" s="26" t="s">
        <v>36</v>
      </c>
      <c r="C110" s="29" t="s">
        <v>36</v>
      </c>
      <c r="D110" s="14" t="s">
        <v>127</v>
      </c>
      <c r="E110" s="27">
        <f t="shared" si="1"/>
        <v>213.44</v>
      </c>
      <c r="F110" s="27">
        <v>153.64</v>
      </c>
      <c r="G110" s="15">
        <v>59.8</v>
      </c>
    </row>
    <row r="111" spans="1:7" ht="19.5" customHeight="1">
      <c r="A111" s="14" t="s">
        <v>36</v>
      </c>
      <c r="B111" s="26" t="s">
        <v>36</v>
      </c>
      <c r="C111" s="29" t="s">
        <v>36</v>
      </c>
      <c r="D111" s="14" t="s">
        <v>329</v>
      </c>
      <c r="E111" s="27">
        <f t="shared" si="1"/>
        <v>153.64</v>
      </c>
      <c r="F111" s="27">
        <v>153.64</v>
      </c>
      <c r="G111" s="15">
        <v>0</v>
      </c>
    </row>
    <row r="112" spans="1:7" ht="19.5" customHeight="1">
      <c r="A112" s="14" t="s">
        <v>330</v>
      </c>
      <c r="B112" s="26" t="s">
        <v>84</v>
      </c>
      <c r="C112" s="29" t="s">
        <v>128</v>
      </c>
      <c r="D112" s="14" t="s">
        <v>331</v>
      </c>
      <c r="E112" s="27">
        <f t="shared" si="1"/>
        <v>40</v>
      </c>
      <c r="F112" s="27">
        <v>40</v>
      </c>
      <c r="G112" s="15">
        <v>0</v>
      </c>
    </row>
    <row r="113" spans="1:7" ht="19.5" customHeight="1">
      <c r="A113" s="14" t="s">
        <v>330</v>
      </c>
      <c r="B113" s="26" t="s">
        <v>87</v>
      </c>
      <c r="C113" s="29" t="s">
        <v>128</v>
      </c>
      <c r="D113" s="14" t="s">
        <v>332</v>
      </c>
      <c r="E113" s="27">
        <f t="shared" si="1"/>
        <v>6.44</v>
      </c>
      <c r="F113" s="27">
        <v>6.44</v>
      </c>
      <c r="G113" s="15">
        <v>0</v>
      </c>
    </row>
    <row r="114" spans="1:7" ht="19.5" customHeight="1">
      <c r="A114" s="14" t="s">
        <v>330</v>
      </c>
      <c r="B114" s="26" t="s">
        <v>92</v>
      </c>
      <c r="C114" s="29" t="s">
        <v>128</v>
      </c>
      <c r="D114" s="14" t="s">
        <v>361</v>
      </c>
      <c r="E114" s="27">
        <f t="shared" si="1"/>
        <v>30</v>
      </c>
      <c r="F114" s="27">
        <v>30</v>
      </c>
      <c r="G114" s="15">
        <v>0</v>
      </c>
    </row>
    <row r="115" spans="1:7" ht="19.5" customHeight="1">
      <c r="A115" s="14" t="s">
        <v>330</v>
      </c>
      <c r="B115" s="26" t="s">
        <v>95</v>
      </c>
      <c r="C115" s="29" t="s">
        <v>128</v>
      </c>
      <c r="D115" s="14" t="s">
        <v>334</v>
      </c>
      <c r="E115" s="27">
        <f t="shared" si="1"/>
        <v>15</v>
      </c>
      <c r="F115" s="27">
        <v>15</v>
      </c>
      <c r="G115" s="15">
        <v>0</v>
      </c>
    </row>
    <row r="116" spans="1:7" ht="19.5" customHeight="1">
      <c r="A116" s="14" t="s">
        <v>330</v>
      </c>
      <c r="B116" s="26" t="s">
        <v>204</v>
      </c>
      <c r="C116" s="29" t="s">
        <v>128</v>
      </c>
      <c r="D116" s="14" t="s">
        <v>365</v>
      </c>
      <c r="E116" s="27">
        <f t="shared" si="1"/>
        <v>6.5</v>
      </c>
      <c r="F116" s="27">
        <v>6.5</v>
      </c>
      <c r="G116" s="15">
        <v>0</v>
      </c>
    </row>
    <row r="117" spans="1:7" ht="19.5" customHeight="1">
      <c r="A117" s="14" t="s">
        <v>330</v>
      </c>
      <c r="B117" s="26" t="s">
        <v>335</v>
      </c>
      <c r="C117" s="29" t="s">
        <v>128</v>
      </c>
      <c r="D117" s="14" t="s">
        <v>336</v>
      </c>
      <c r="E117" s="27">
        <f t="shared" si="1"/>
        <v>10</v>
      </c>
      <c r="F117" s="27">
        <v>10</v>
      </c>
      <c r="G117" s="15">
        <v>0</v>
      </c>
    </row>
    <row r="118" spans="1:7" ht="19.5" customHeight="1">
      <c r="A118" s="14" t="s">
        <v>330</v>
      </c>
      <c r="B118" s="26" t="s">
        <v>338</v>
      </c>
      <c r="C118" s="29" t="s">
        <v>128</v>
      </c>
      <c r="D118" s="14" t="s">
        <v>194</v>
      </c>
      <c r="E118" s="27">
        <f t="shared" si="1"/>
        <v>13</v>
      </c>
      <c r="F118" s="27">
        <v>13</v>
      </c>
      <c r="G118" s="15">
        <v>0</v>
      </c>
    </row>
    <row r="119" spans="1:7" ht="19.5" customHeight="1">
      <c r="A119" s="14" t="s">
        <v>330</v>
      </c>
      <c r="B119" s="26" t="s">
        <v>115</v>
      </c>
      <c r="C119" s="29" t="s">
        <v>128</v>
      </c>
      <c r="D119" s="14" t="s">
        <v>195</v>
      </c>
      <c r="E119" s="27">
        <f t="shared" si="1"/>
        <v>32.7</v>
      </c>
      <c r="F119" s="27">
        <v>32.7</v>
      </c>
      <c r="G119" s="15">
        <v>0</v>
      </c>
    </row>
    <row r="120" spans="1:7" ht="19.5" customHeight="1">
      <c r="A120" s="14" t="s">
        <v>36</v>
      </c>
      <c r="B120" s="26" t="s">
        <v>36</v>
      </c>
      <c r="C120" s="29" t="s">
        <v>36</v>
      </c>
      <c r="D120" s="14" t="s">
        <v>339</v>
      </c>
      <c r="E120" s="27">
        <f t="shared" si="1"/>
        <v>59.8</v>
      </c>
      <c r="F120" s="27">
        <v>0</v>
      </c>
      <c r="G120" s="15">
        <v>59.8</v>
      </c>
    </row>
    <row r="121" spans="1:7" ht="19.5" customHeight="1">
      <c r="A121" s="14" t="s">
        <v>340</v>
      </c>
      <c r="B121" s="26" t="s">
        <v>83</v>
      </c>
      <c r="C121" s="29" t="s">
        <v>128</v>
      </c>
      <c r="D121" s="14" t="s">
        <v>342</v>
      </c>
      <c r="E121" s="27">
        <f t="shared" si="1"/>
        <v>1</v>
      </c>
      <c r="F121" s="27">
        <v>0</v>
      </c>
      <c r="G121" s="15">
        <v>1</v>
      </c>
    </row>
    <row r="122" spans="1:7" ht="19.5" customHeight="1">
      <c r="A122" s="14" t="s">
        <v>340</v>
      </c>
      <c r="B122" s="26" t="s">
        <v>90</v>
      </c>
      <c r="C122" s="29" t="s">
        <v>128</v>
      </c>
      <c r="D122" s="14" t="s">
        <v>343</v>
      </c>
      <c r="E122" s="27">
        <f t="shared" si="1"/>
        <v>0.5</v>
      </c>
      <c r="F122" s="27">
        <v>0</v>
      </c>
      <c r="G122" s="15">
        <v>0.5</v>
      </c>
    </row>
    <row r="123" spans="1:7" ht="19.5" customHeight="1">
      <c r="A123" s="14" t="s">
        <v>340</v>
      </c>
      <c r="B123" s="26" t="s">
        <v>102</v>
      </c>
      <c r="C123" s="29" t="s">
        <v>128</v>
      </c>
      <c r="D123" s="14" t="s">
        <v>345</v>
      </c>
      <c r="E123" s="27">
        <f t="shared" si="1"/>
        <v>10</v>
      </c>
      <c r="F123" s="27">
        <v>0</v>
      </c>
      <c r="G123" s="15">
        <v>10</v>
      </c>
    </row>
    <row r="124" spans="1:7" ht="19.5" customHeight="1">
      <c r="A124" s="14" t="s">
        <v>340</v>
      </c>
      <c r="B124" s="26" t="s">
        <v>338</v>
      </c>
      <c r="C124" s="29" t="s">
        <v>128</v>
      </c>
      <c r="D124" s="14" t="s">
        <v>346</v>
      </c>
      <c r="E124" s="27">
        <f t="shared" si="1"/>
        <v>17</v>
      </c>
      <c r="F124" s="27">
        <v>0</v>
      </c>
      <c r="G124" s="15">
        <v>17</v>
      </c>
    </row>
    <row r="125" spans="1:7" ht="19.5" customHeight="1">
      <c r="A125" s="14" t="s">
        <v>340</v>
      </c>
      <c r="B125" s="26" t="s">
        <v>348</v>
      </c>
      <c r="C125" s="29" t="s">
        <v>128</v>
      </c>
      <c r="D125" s="14" t="s">
        <v>200</v>
      </c>
      <c r="E125" s="27">
        <f t="shared" si="1"/>
        <v>12</v>
      </c>
      <c r="F125" s="27">
        <v>0</v>
      </c>
      <c r="G125" s="15">
        <v>12</v>
      </c>
    </row>
    <row r="126" spans="1:7" ht="19.5" customHeight="1">
      <c r="A126" s="14" t="s">
        <v>340</v>
      </c>
      <c r="B126" s="26" t="s">
        <v>349</v>
      </c>
      <c r="C126" s="29" t="s">
        <v>128</v>
      </c>
      <c r="D126" s="14" t="s">
        <v>202</v>
      </c>
      <c r="E126" s="27">
        <f t="shared" si="1"/>
        <v>1</v>
      </c>
      <c r="F126" s="27">
        <v>0</v>
      </c>
      <c r="G126" s="15">
        <v>1</v>
      </c>
    </row>
    <row r="127" spans="1:7" ht="19.5" customHeight="1">
      <c r="A127" s="14" t="s">
        <v>340</v>
      </c>
      <c r="B127" s="26" t="s">
        <v>350</v>
      </c>
      <c r="C127" s="29" t="s">
        <v>128</v>
      </c>
      <c r="D127" s="14" t="s">
        <v>351</v>
      </c>
      <c r="E127" s="27">
        <f t="shared" si="1"/>
        <v>1.5</v>
      </c>
      <c r="F127" s="27">
        <v>0</v>
      </c>
      <c r="G127" s="15">
        <v>1.5</v>
      </c>
    </row>
    <row r="128" spans="1:7" ht="19.5" customHeight="1">
      <c r="A128" s="14" t="s">
        <v>340</v>
      </c>
      <c r="B128" s="26" t="s">
        <v>354</v>
      </c>
      <c r="C128" s="29" t="s">
        <v>128</v>
      </c>
      <c r="D128" s="14" t="s">
        <v>203</v>
      </c>
      <c r="E128" s="27">
        <f t="shared" si="1"/>
        <v>10</v>
      </c>
      <c r="F128" s="27">
        <v>0</v>
      </c>
      <c r="G128" s="15">
        <v>10</v>
      </c>
    </row>
    <row r="129" spans="1:7" ht="19.5" customHeight="1">
      <c r="A129" s="14" t="s">
        <v>340</v>
      </c>
      <c r="B129" s="26" t="s">
        <v>115</v>
      </c>
      <c r="C129" s="29" t="s">
        <v>128</v>
      </c>
      <c r="D129" s="14" t="s">
        <v>206</v>
      </c>
      <c r="E129" s="27">
        <f t="shared" si="1"/>
        <v>6.8</v>
      </c>
      <c r="F129" s="27">
        <v>0</v>
      </c>
      <c r="G129" s="15">
        <v>6.8</v>
      </c>
    </row>
    <row r="130" spans="1:7" ht="19.5" customHeight="1">
      <c r="A130" s="14" t="s">
        <v>36</v>
      </c>
      <c r="B130" s="26" t="s">
        <v>36</v>
      </c>
      <c r="C130" s="29" t="s">
        <v>36</v>
      </c>
      <c r="D130" s="14" t="s">
        <v>129</v>
      </c>
      <c r="E130" s="27">
        <f t="shared" si="1"/>
        <v>243.4</v>
      </c>
      <c r="F130" s="27">
        <v>187.4</v>
      </c>
      <c r="G130" s="15">
        <v>56</v>
      </c>
    </row>
    <row r="131" spans="1:7" ht="19.5" customHeight="1">
      <c r="A131" s="14" t="s">
        <v>36</v>
      </c>
      <c r="B131" s="26" t="s">
        <v>36</v>
      </c>
      <c r="C131" s="29" t="s">
        <v>36</v>
      </c>
      <c r="D131" s="14" t="s">
        <v>329</v>
      </c>
      <c r="E131" s="27">
        <f t="shared" si="1"/>
        <v>187.4</v>
      </c>
      <c r="F131" s="27">
        <v>187.4</v>
      </c>
      <c r="G131" s="15">
        <v>0</v>
      </c>
    </row>
    <row r="132" spans="1:7" ht="19.5" customHeight="1">
      <c r="A132" s="14" t="s">
        <v>330</v>
      </c>
      <c r="B132" s="26" t="s">
        <v>84</v>
      </c>
      <c r="C132" s="29" t="s">
        <v>130</v>
      </c>
      <c r="D132" s="14" t="s">
        <v>331</v>
      </c>
      <c r="E132" s="27">
        <f t="shared" si="1"/>
        <v>43</v>
      </c>
      <c r="F132" s="27">
        <v>43</v>
      </c>
      <c r="G132" s="15">
        <v>0</v>
      </c>
    </row>
    <row r="133" spans="1:7" ht="19.5" customHeight="1">
      <c r="A133" s="14" t="s">
        <v>330</v>
      </c>
      <c r="B133" s="26" t="s">
        <v>87</v>
      </c>
      <c r="C133" s="29" t="s">
        <v>130</v>
      </c>
      <c r="D133" s="14" t="s">
        <v>332</v>
      </c>
      <c r="E133" s="27">
        <f t="shared" si="1"/>
        <v>14.3</v>
      </c>
      <c r="F133" s="27">
        <v>14.3</v>
      </c>
      <c r="G133" s="15">
        <v>0</v>
      </c>
    </row>
    <row r="134" spans="1:7" ht="19.5" customHeight="1">
      <c r="A134" s="14" t="s">
        <v>330</v>
      </c>
      <c r="B134" s="26" t="s">
        <v>92</v>
      </c>
      <c r="C134" s="29" t="s">
        <v>130</v>
      </c>
      <c r="D134" s="14" t="s">
        <v>361</v>
      </c>
      <c r="E134" s="27">
        <f t="shared" si="1"/>
        <v>46</v>
      </c>
      <c r="F134" s="27">
        <v>46</v>
      </c>
      <c r="G134" s="15">
        <v>0</v>
      </c>
    </row>
    <row r="135" spans="1:7" ht="19.5" customHeight="1">
      <c r="A135" s="14" t="s">
        <v>330</v>
      </c>
      <c r="B135" s="26" t="s">
        <v>95</v>
      </c>
      <c r="C135" s="29" t="s">
        <v>130</v>
      </c>
      <c r="D135" s="14" t="s">
        <v>334</v>
      </c>
      <c r="E135" s="27">
        <f aca="true" t="shared" si="2" ref="E135:E148">SUM(F135:G135)</f>
        <v>14.5</v>
      </c>
      <c r="F135" s="27">
        <v>14.5</v>
      </c>
      <c r="G135" s="15">
        <v>0</v>
      </c>
    </row>
    <row r="136" spans="1:7" ht="19.5" customHeight="1">
      <c r="A136" s="14" t="s">
        <v>330</v>
      </c>
      <c r="B136" s="26" t="s">
        <v>204</v>
      </c>
      <c r="C136" s="29" t="s">
        <v>130</v>
      </c>
      <c r="D136" s="14" t="s">
        <v>365</v>
      </c>
      <c r="E136" s="27">
        <f t="shared" si="2"/>
        <v>7.2</v>
      </c>
      <c r="F136" s="27">
        <v>7.2</v>
      </c>
      <c r="G136" s="15">
        <v>0</v>
      </c>
    </row>
    <row r="137" spans="1:7" ht="19.5" customHeight="1">
      <c r="A137" s="14" t="s">
        <v>330</v>
      </c>
      <c r="B137" s="26" t="s">
        <v>335</v>
      </c>
      <c r="C137" s="29" t="s">
        <v>130</v>
      </c>
      <c r="D137" s="14" t="s">
        <v>336</v>
      </c>
      <c r="E137" s="27">
        <f t="shared" si="2"/>
        <v>10</v>
      </c>
      <c r="F137" s="27">
        <v>10</v>
      </c>
      <c r="G137" s="15">
        <v>0</v>
      </c>
    </row>
    <row r="138" spans="1:7" ht="19.5" customHeight="1">
      <c r="A138" s="14" t="s">
        <v>330</v>
      </c>
      <c r="B138" s="26" t="s">
        <v>338</v>
      </c>
      <c r="C138" s="29" t="s">
        <v>130</v>
      </c>
      <c r="D138" s="14" t="s">
        <v>194</v>
      </c>
      <c r="E138" s="27">
        <f t="shared" si="2"/>
        <v>13</v>
      </c>
      <c r="F138" s="27">
        <v>13</v>
      </c>
      <c r="G138" s="15">
        <v>0</v>
      </c>
    </row>
    <row r="139" spans="1:7" ht="19.5" customHeight="1">
      <c r="A139" s="14" t="s">
        <v>330</v>
      </c>
      <c r="B139" s="26" t="s">
        <v>115</v>
      </c>
      <c r="C139" s="29" t="s">
        <v>130</v>
      </c>
      <c r="D139" s="14" t="s">
        <v>195</v>
      </c>
      <c r="E139" s="27">
        <f t="shared" si="2"/>
        <v>39.4</v>
      </c>
      <c r="F139" s="27">
        <v>39.4</v>
      </c>
      <c r="G139" s="15">
        <v>0</v>
      </c>
    </row>
    <row r="140" spans="1:7" ht="19.5" customHeight="1">
      <c r="A140" s="14" t="s">
        <v>36</v>
      </c>
      <c r="B140" s="26" t="s">
        <v>36</v>
      </c>
      <c r="C140" s="29" t="s">
        <v>36</v>
      </c>
      <c r="D140" s="14" t="s">
        <v>339</v>
      </c>
      <c r="E140" s="27">
        <f t="shared" si="2"/>
        <v>56</v>
      </c>
      <c r="F140" s="27">
        <v>0</v>
      </c>
      <c r="G140" s="15">
        <v>56</v>
      </c>
    </row>
    <row r="141" spans="1:7" ht="19.5" customHeight="1">
      <c r="A141" s="14" t="s">
        <v>340</v>
      </c>
      <c r="B141" s="26" t="s">
        <v>83</v>
      </c>
      <c r="C141" s="29" t="s">
        <v>130</v>
      </c>
      <c r="D141" s="14" t="s">
        <v>342</v>
      </c>
      <c r="E141" s="27">
        <f t="shared" si="2"/>
        <v>1</v>
      </c>
      <c r="F141" s="27">
        <v>0</v>
      </c>
      <c r="G141" s="15">
        <v>1</v>
      </c>
    </row>
    <row r="142" spans="1:7" ht="19.5" customHeight="1">
      <c r="A142" s="14" t="s">
        <v>340</v>
      </c>
      <c r="B142" s="26" t="s">
        <v>90</v>
      </c>
      <c r="C142" s="29" t="s">
        <v>130</v>
      </c>
      <c r="D142" s="14" t="s">
        <v>343</v>
      </c>
      <c r="E142" s="27">
        <f t="shared" si="2"/>
        <v>0.5</v>
      </c>
      <c r="F142" s="27">
        <v>0</v>
      </c>
      <c r="G142" s="15">
        <v>0.5</v>
      </c>
    </row>
    <row r="143" spans="1:7" ht="19.5" customHeight="1">
      <c r="A143" s="14" t="s">
        <v>340</v>
      </c>
      <c r="B143" s="26" t="s">
        <v>102</v>
      </c>
      <c r="C143" s="29" t="s">
        <v>130</v>
      </c>
      <c r="D143" s="14" t="s">
        <v>345</v>
      </c>
      <c r="E143" s="27">
        <f t="shared" si="2"/>
        <v>25</v>
      </c>
      <c r="F143" s="27">
        <v>0</v>
      </c>
      <c r="G143" s="15">
        <v>25</v>
      </c>
    </row>
    <row r="144" spans="1:7" ht="19.5" customHeight="1">
      <c r="A144" s="14" t="s">
        <v>340</v>
      </c>
      <c r="B144" s="26" t="s">
        <v>348</v>
      </c>
      <c r="C144" s="29" t="s">
        <v>130</v>
      </c>
      <c r="D144" s="14" t="s">
        <v>200</v>
      </c>
      <c r="E144" s="27">
        <f t="shared" si="2"/>
        <v>19</v>
      </c>
      <c r="F144" s="27">
        <v>0</v>
      </c>
      <c r="G144" s="15">
        <v>19</v>
      </c>
    </row>
    <row r="145" spans="1:7" ht="19.5" customHeight="1">
      <c r="A145" s="14" t="s">
        <v>340</v>
      </c>
      <c r="B145" s="26" t="s">
        <v>349</v>
      </c>
      <c r="C145" s="29" t="s">
        <v>130</v>
      </c>
      <c r="D145" s="14" t="s">
        <v>202</v>
      </c>
      <c r="E145" s="27">
        <f t="shared" si="2"/>
        <v>1</v>
      </c>
      <c r="F145" s="27">
        <v>0</v>
      </c>
      <c r="G145" s="15">
        <v>1</v>
      </c>
    </row>
    <row r="146" spans="1:7" ht="19.5" customHeight="1">
      <c r="A146" s="14" t="s">
        <v>340</v>
      </c>
      <c r="B146" s="26" t="s">
        <v>350</v>
      </c>
      <c r="C146" s="29" t="s">
        <v>130</v>
      </c>
      <c r="D146" s="14" t="s">
        <v>351</v>
      </c>
      <c r="E146" s="27">
        <f t="shared" si="2"/>
        <v>1.5</v>
      </c>
      <c r="F146" s="27">
        <v>0</v>
      </c>
      <c r="G146" s="15">
        <v>1.5</v>
      </c>
    </row>
    <row r="147" spans="1:7" ht="19.5" customHeight="1">
      <c r="A147" s="14" t="s">
        <v>340</v>
      </c>
      <c r="B147" s="26" t="s">
        <v>354</v>
      </c>
      <c r="C147" s="29" t="s">
        <v>130</v>
      </c>
      <c r="D147" s="14" t="s">
        <v>203</v>
      </c>
      <c r="E147" s="27">
        <f t="shared" si="2"/>
        <v>5</v>
      </c>
      <c r="F147" s="27">
        <v>0</v>
      </c>
      <c r="G147" s="15">
        <v>5</v>
      </c>
    </row>
    <row r="148" spans="1:7" ht="19.5" customHeight="1">
      <c r="A148" s="14" t="s">
        <v>340</v>
      </c>
      <c r="B148" s="26" t="s">
        <v>115</v>
      </c>
      <c r="C148" s="29" t="s">
        <v>130</v>
      </c>
      <c r="D148" s="14" t="s">
        <v>206</v>
      </c>
      <c r="E148" s="27">
        <f t="shared" si="2"/>
        <v>3</v>
      </c>
      <c r="F148" s="27">
        <v>0</v>
      </c>
      <c r="G148" s="15">
        <v>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36"/>
  <sheetViews>
    <sheetView showGridLines="0" showZeros="0" zoomScalePageLayoutView="0" workbookViewId="0" topLeftCell="A19">
      <selection activeCell="A19" sqref="A1:IV16384"/>
    </sheetView>
  </sheetViews>
  <sheetFormatPr defaultColWidth="9.33203125" defaultRowHeight="11.25"/>
  <cols>
    <col min="1" max="3" width="5.66015625" style="30" customWidth="1"/>
    <col min="4" max="4" width="17" style="30" customWidth="1"/>
    <col min="5" max="5" width="88" style="30" customWidth="1"/>
    <col min="6" max="6" width="25" style="30" customWidth="1"/>
    <col min="7" max="16384" width="9.33203125" style="30" customWidth="1"/>
  </cols>
  <sheetData>
    <row r="1" spans="1:6" ht="19.5" customHeight="1">
      <c r="A1" s="31"/>
      <c r="B1" s="31"/>
      <c r="C1" s="31"/>
      <c r="D1" s="31"/>
      <c r="E1" s="31"/>
      <c r="F1" s="40" t="s">
        <v>366</v>
      </c>
    </row>
    <row r="2" spans="1:6" ht="19.5" customHeight="1">
      <c r="A2" s="161" t="s">
        <v>441</v>
      </c>
      <c r="B2" s="161"/>
      <c r="C2" s="161"/>
      <c r="D2" s="161"/>
      <c r="E2" s="161"/>
      <c r="F2" s="161"/>
    </row>
    <row r="3" spans="1:6" ht="19.5" customHeight="1">
      <c r="A3" s="111" t="s">
        <v>0</v>
      </c>
      <c r="B3" s="112"/>
      <c r="C3" s="112"/>
      <c r="D3" s="33"/>
      <c r="E3" s="33"/>
      <c r="F3" s="113" t="s">
        <v>3</v>
      </c>
    </row>
    <row r="4" spans="1:6" ht="19.5" customHeight="1">
      <c r="A4" s="168" t="s">
        <v>67</v>
      </c>
      <c r="B4" s="169"/>
      <c r="C4" s="170"/>
      <c r="D4" s="180" t="s">
        <v>68</v>
      </c>
      <c r="E4" s="135" t="s">
        <v>367</v>
      </c>
      <c r="F4" s="182" t="s">
        <v>70</v>
      </c>
    </row>
    <row r="5" spans="1:6" ht="19.5" customHeight="1">
      <c r="A5" s="35" t="s">
        <v>77</v>
      </c>
      <c r="B5" s="35" t="s">
        <v>78</v>
      </c>
      <c r="C5" s="36" t="s">
        <v>79</v>
      </c>
      <c r="D5" s="181"/>
      <c r="E5" s="135"/>
      <c r="F5" s="182"/>
    </row>
    <row r="6" spans="1:6" ht="19.5" customHeight="1">
      <c r="A6" s="37" t="s">
        <v>36</v>
      </c>
      <c r="B6" s="37" t="s">
        <v>36</v>
      </c>
      <c r="C6" s="37" t="s">
        <v>36</v>
      </c>
      <c r="D6" s="114" t="s">
        <v>36</v>
      </c>
      <c r="E6" s="114" t="s">
        <v>57</v>
      </c>
      <c r="F6" s="115">
        <v>4761.2</v>
      </c>
    </row>
    <row r="7" spans="1:6" ht="19.5" customHeight="1">
      <c r="A7" s="37" t="s">
        <v>36</v>
      </c>
      <c r="B7" s="37" t="s">
        <v>36</v>
      </c>
      <c r="C7" s="37" t="s">
        <v>36</v>
      </c>
      <c r="D7" s="114" t="s">
        <v>36</v>
      </c>
      <c r="E7" s="114" t="s">
        <v>80</v>
      </c>
      <c r="F7" s="115">
        <v>3686</v>
      </c>
    </row>
    <row r="8" spans="1:6" ht="19.5" customHeight="1">
      <c r="A8" s="37" t="s">
        <v>36</v>
      </c>
      <c r="B8" s="37" t="s">
        <v>36</v>
      </c>
      <c r="C8" s="37" t="s">
        <v>36</v>
      </c>
      <c r="D8" s="114" t="s">
        <v>36</v>
      </c>
      <c r="E8" s="114" t="s">
        <v>81</v>
      </c>
      <c r="F8" s="115">
        <v>3686</v>
      </c>
    </row>
    <row r="9" spans="1:6" ht="19.5" customHeight="1">
      <c r="A9" s="37" t="s">
        <v>36</v>
      </c>
      <c r="B9" s="37" t="s">
        <v>36</v>
      </c>
      <c r="C9" s="37" t="s">
        <v>36</v>
      </c>
      <c r="D9" s="114" t="s">
        <v>36</v>
      </c>
      <c r="E9" s="114" t="s">
        <v>89</v>
      </c>
      <c r="F9" s="115">
        <v>1646</v>
      </c>
    </row>
    <row r="10" spans="1:6" ht="19.5" customHeight="1">
      <c r="A10" s="37" t="s">
        <v>82</v>
      </c>
      <c r="B10" s="37" t="s">
        <v>83</v>
      </c>
      <c r="C10" s="37" t="s">
        <v>83</v>
      </c>
      <c r="D10" s="114" t="s">
        <v>85</v>
      </c>
      <c r="E10" s="114" t="s">
        <v>368</v>
      </c>
      <c r="F10" s="115">
        <v>23.55</v>
      </c>
    </row>
    <row r="11" spans="1:6" ht="19.5" customHeight="1">
      <c r="A11" s="37" t="s">
        <v>82</v>
      </c>
      <c r="B11" s="37" t="s">
        <v>83</v>
      </c>
      <c r="C11" s="37" t="s">
        <v>83</v>
      </c>
      <c r="D11" s="114" t="s">
        <v>85</v>
      </c>
      <c r="E11" s="114" t="s">
        <v>369</v>
      </c>
      <c r="F11" s="115">
        <v>1622.45</v>
      </c>
    </row>
    <row r="12" spans="1:6" ht="19.5" customHeight="1">
      <c r="A12" s="37" t="s">
        <v>36</v>
      </c>
      <c r="B12" s="37" t="s">
        <v>36</v>
      </c>
      <c r="C12" s="37" t="s">
        <v>36</v>
      </c>
      <c r="D12" s="114" t="s">
        <v>36</v>
      </c>
      <c r="E12" s="114" t="s">
        <v>91</v>
      </c>
      <c r="F12" s="115">
        <v>1890</v>
      </c>
    </row>
    <row r="13" spans="1:6" ht="19.5" customHeight="1">
      <c r="A13" s="37" t="s">
        <v>82</v>
      </c>
      <c r="B13" s="37" t="s">
        <v>83</v>
      </c>
      <c r="C13" s="37" t="s">
        <v>90</v>
      </c>
      <c r="D13" s="114" t="s">
        <v>85</v>
      </c>
      <c r="E13" s="114" t="s">
        <v>370</v>
      </c>
      <c r="F13" s="115">
        <v>1890</v>
      </c>
    </row>
    <row r="14" spans="1:6" ht="19.5" customHeight="1">
      <c r="A14" s="37" t="s">
        <v>36</v>
      </c>
      <c r="B14" s="37" t="s">
        <v>36</v>
      </c>
      <c r="C14" s="37" t="s">
        <v>36</v>
      </c>
      <c r="D14" s="114" t="s">
        <v>36</v>
      </c>
      <c r="E14" s="114" t="s">
        <v>93</v>
      </c>
      <c r="F14" s="115">
        <v>150</v>
      </c>
    </row>
    <row r="15" spans="1:6" ht="19.5" customHeight="1">
      <c r="A15" s="37" t="s">
        <v>82</v>
      </c>
      <c r="B15" s="37" t="s">
        <v>83</v>
      </c>
      <c r="C15" s="37" t="s">
        <v>92</v>
      </c>
      <c r="D15" s="114" t="s">
        <v>85</v>
      </c>
      <c r="E15" s="114" t="s">
        <v>371</v>
      </c>
      <c r="F15" s="115">
        <v>150</v>
      </c>
    </row>
    <row r="16" spans="1:6" ht="19.5" customHeight="1">
      <c r="A16" s="37" t="s">
        <v>36</v>
      </c>
      <c r="B16" s="37" t="s">
        <v>36</v>
      </c>
      <c r="C16" s="37" t="s">
        <v>36</v>
      </c>
      <c r="D16" s="114" t="s">
        <v>36</v>
      </c>
      <c r="E16" s="114" t="s">
        <v>108</v>
      </c>
      <c r="F16" s="115">
        <v>222</v>
      </c>
    </row>
    <row r="17" spans="1:6" ht="19.5" customHeight="1">
      <c r="A17" s="37" t="s">
        <v>36</v>
      </c>
      <c r="B17" s="37" t="s">
        <v>36</v>
      </c>
      <c r="C17" s="37" t="s">
        <v>36</v>
      </c>
      <c r="D17" s="114" t="s">
        <v>36</v>
      </c>
      <c r="E17" s="114" t="s">
        <v>109</v>
      </c>
      <c r="F17" s="115">
        <v>222</v>
      </c>
    </row>
    <row r="18" spans="1:6" ht="19.5" customHeight="1">
      <c r="A18" s="37" t="s">
        <v>36</v>
      </c>
      <c r="B18" s="37" t="s">
        <v>36</v>
      </c>
      <c r="C18" s="37" t="s">
        <v>36</v>
      </c>
      <c r="D18" s="114" t="s">
        <v>36</v>
      </c>
      <c r="E18" s="114" t="s">
        <v>89</v>
      </c>
      <c r="F18" s="115">
        <v>222</v>
      </c>
    </row>
    <row r="19" spans="1:6" ht="19.5" customHeight="1">
      <c r="A19" s="37" t="s">
        <v>82</v>
      </c>
      <c r="B19" s="37" t="s">
        <v>83</v>
      </c>
      <c r="C19" s="37" t="s">
        <v>83</v>
      </c>
      <c r="D19" s="114" t="s">
        <v>110</v>
      </c>
      <c r="E19" s="114" t="s">
        <v>372</v>
      </c>
      <c r="F19" s="115">
        <v>222</v>
      </c>
    </row>
    <row r="20" spans="1:6" ht="19.5" customHeight="1">
      <c r="A20" s="37" t="s">
        <v>36</v>
      </c>
      <c r="B20" s="37" t="s">
        <v>36</v>
      </c>
      <c r="C20" s="37" t="s">
        <v>36</v>
      </c>
      <c r="D20" s="114" t="s">
        <v>36</v>
      </c>
      <c r="E20" s="114" t="s">
        <v>111</v>
      </c>
      <c r="F20" s="115">
        <v>20</v>
      </c>
    </row>
    <row r="21" spans="1:6" ht="19.5" customHeight="1">
      <c r="A21" s="37" t="s">
        <v>36</v>
      </c>
      <c r="B21" s="37" t="s">
        <v>36</v>
      </c>
      <c r="C21" s="37" t="s">
        <v>36</v>
      </c>
      <c r="D21" s="114" t="s">
        <v>36</v>
      </c>
      <c r="E21" s="114" t="s">
        <v>112</v>
      </c>
      <c r="F21" s="115">
        <v>20</v>
      </c>
    </row>
    <row r="22" spans="1:6" ht="19.5" customHeight="1">
      <c r="A22" s="37" t="s">
        <v>36</v>
      </c>
      <c r="B22" s="37" t="s">
        <v>36</v>
      </c>
      <c r="C22" s="37" t="s">
        <v>36</v>
      </c>
      <c r="D22" s="114" t="s">
        <v>36</v>
      </c>
      <c r="E22" s="114" t="s">
        <v>116</v>
      </c>
      <c r="F22" s="115">
        <v>20</v>
      </c>
    </row>
    <row r="23" spans="1:6" ht="19.5" customHeight="1">
      <c r="A23" s="37" t="s">
        <v>82</v>
      </c>
      <c r="B23" s="37" t="s">
        <v>83</v>
      </c>
      <c r="C23" s="37" t="s">
        <v>115</v>
      </c>
      <c r="D23" s="114" t="s">
        <v>113</v>
      </c>
      <c r="E23" s="114" t="s">
        <v>373</v>
      </c>
      <c r="F23" s="115">
        <v>20</v>
      </c>
    </row>
    <row r="24" spans="1:6" ht="19.5" customHeight="1">
      <c r="A24" s="37" t="s">
        <v>36</v>
      </c>
      <c r="B24" s="37" t="s">
        <v>36</v>
      </c>
      <c r="C24" s="37" t="s">
        <v>36</v>
      </c>
      <c r="D24" s="114" t="s">
        <v>36</v>
      </c>
      <c r="E24" s="114" t="s">
        <v>119</v>
      </c>
      <c r="F24" s="115">
        <v>833.2</v>
      </c>
    </row>
    <row r="25" spans="1:6" ht="19.5" customHeight="1">
      <c r="A25" s="37" t="s">
        <v>36</v>
      </c>
      <c r="B25" s="37" t="s">
        <v>36</v>
      </c>
      <c r="C25" s="37" t="s">
        <v>36</v>
      </c>
      <c r="D25" s="114" t="s">
        <v>36</v>
      </c>
      <c r="E25" s="114" t="s">
        <v>120</v>
      </c>
      <c r="F25" s="115">
        <v>170.3</v>
      </c>
    </row>
    <row r="26" spans="1:6" ht="19.5" customHeight="1">
      <c r="A26" s="37" t="s">
        <v>36</v>
      </c>
      <c r="B26" s="37" t="s">
        <v>36</v>
      </c>
      <c r="C26" s="37" t="s">
        <v>36</v>
      </c>
      <c r="D26" s="114" t="s">
        <v>36</v>
      </c>
      <c r="E26" s="114" t="s">
        <v>116</v>
      </c>
      <c r="F26" s="115">
        <v>155.3</v>
      </c>
    </row>
    <row r="27" spans="1:6" ht="19.5" customHeight="1">
      <c r="A27" s="37" t="s">
        <v>82</v>
      </c>
      <c r="B27" s="37" t="s">
        <v>83</v>
      </c>
      <c r="C27" s="37" t="s">
        <v>115</v>
      </c>
      <c r="D27" s="114" t="s">
        <v>122</v>
      </c>
      <c r="E27" s="114" t="s">
        <v>374</v>
      </c>
      <c r="F27" s="115">
        <v>155.3</v>
      </c>
    </row>
    <row r="28" spans="1:6" ht="19.5" customHeight="1">
      <c r="A28" s="37" t="s">
        <v>36</v>
      </c>
      <c r="B28" s="37" t="s">
        <v>36</v>
      </c>
      <c r="C28" s="37" t="s">
        <v>36</v>
      </c>
      <c r="D28" s="114" t="s">
        <v>36</v>
      </c>
      <c r="E28" s="114" t="s">
        <v>125</v>
      </c>
      <c r="F28" s="115">
        <v>15</v>
      </c>
    </row>
    <row r="29" spans="1:6" ht="19.5" customHeight="1">
      <c r="A29" s="37" t="s">
        <v>124</v>
      </c>
      <c r="B29" s="37" t="s">
        <v>115</v>
      </c>
      <c r="C29" s="37" t="s">
        <v>115</v>
      </c>
      <c r="D29" s="114" t="s">
        <v>122</v>
      </c>
      <c r="E29" s="114" t="s">
        <v>375</v>
      </c>
      <c r="F29" s="115">
        <v>10</v>
      </c>
    </row>
    <row r="30" spans="1:6" ht="19.5" customHeight="1">
      <c r="A30" s="37" t="s">
        <v>124</v>
      </c>
      <c r="B30" s="37" t="s">
        <v>115</v>
      </c>
      <c r="C30" s="37" t="s">
        <v>115</v>
      </c>
      <c r="D30" s="114" t="s">
        <v>122</v>
      </c>
      <c r="E30" s="114" t="s">
        <v>376</v>
      </c>
      <c r="F30" s="115">
        <v>5</v>
      </c>
    </row>
    <row r="31" spans="1:6" ht="19.5" customHeight="1">
      <c r="A31" s="37" t="s">
        <v>36</v>
      </c>
      <c r="B31" s="37" t="s">
        <v>36</v>
      </c>
      <c r="C31" s="37" t="s">
        <v>36</v>
      </c>
      <c r="D31" s="114" t="s">
        <v>36</v>
      </c>
      <c r="E31" s="114" t="s">
        <v>127</v>
      </c>
      <c r="F31" s="115">
        <v>467.3</v>
      </c>
    </row>
    <row r="32" spans="1:6" ht="19.5" customHeight="1">
      <c r="A32" s="37" t="s">
        <v>36</v>
      </c>
      <c r="B32" s="37" t="s">
        <v>36</v>
      </c>
      <c r="C32" s="37" t="s">
        <v>36</v>
      </c>
      <c r="D32" s="114" t="s">
        <v>36</v>
      </c>
      <c r="E32" s="114" t="s">
        <v>116</v>
      </c>
      <c r="F32" s="115">
        <v>467.3</v>
      </c>
    </row>
    <row r="33" spans="1:6" ht="19.5" customHeight="1">
      <c r="A33" s="37" t="s">
        <v>82</v>
      </c>
      <c r="B33" s="37" t="s">
        <v>83</v>
      </c>
      <c r="C33" s="37" t="s">
        <v>115</v>
      </c>
      <c r="D33" s="114" t="s">
        <v>128</v>
      </c>
      <c r="E33" s="114" t="s">
        <v>377</v>
      </c>
      <c r="F33" s="115">
        <v>467.3</v>
      </c>
    </row>
    <row r="34" spans="1:6" ht="19.5" customHeight="1">
      <c r="A34" s="37" t="s">
        <v>36</v>
      </c>
      <c r="B34" s="37" t="s">
        <v>36</v>
      </c>
      <c r="C34" s="37" t="s">
        <v>36</v>
      </c>
      <c r="D34" s="114" t="s">
        <v>36</v>
      </c>
      <c r="E34" s="114" t="s">
        <v>129</v>
      </c>
      <c r="F34" s="115">
        <v>195.6</v>
      </c>
    </row>
    <row r="35" spans="1:6" ht="19.5" customHeight="1">
      <c r="A35" s="37" t="s">
        <v>36</v>
      </c>
      <c r="B35" s="37" t="s">
        <v>36</v>
      </c>
      <c r="C35" s="37" t="s">
        <v>36</v>
      </c>
      <c r="D35" s="114" t="s">
        <v>36</v>
      </c>
      <c r="E35" s="114" t="s">
        <v>116</v>
      </c>
      <c r="F35" s="115">
        <v>195.6</v>
      </c>
    </row>
    <row r="36" spans="1:6" ht="19.5" customHeight="1">
      <c r="A36" s="37" t="s">
        <v>82</v>
      </c>
      <c r="B36" s="37" t="s">
        <v>83</v>
      </c>
      <c r="C36" s="37" t="s">
        <v>115</v>
      </c>
      <c r="D36" s="114" t="s">
        <v>130</v>
      </c>
      <c r="E36" s="114" t="s">
        <v>378</v>
      </c>
      <c r="F36" s="115">
        <v>195.6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17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379</v>
      </c>
    </row>
    <row r="2" spans="1:8" ht="25.5" customHeight="1">
      <c r="A2" s="116" t="s">
        <v>442</v>
      </c>
      <c r="B2" s="116"/>
      <c r="C2" s="116"/>
      <c r="D2" s="116"/>
      <c r="E2" s="116"/>
      <c r="F2" s="116"/>
      <c r="G2" s="116"/>
      <c r="H2" s="116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3</v>
      </c>
    </row>
    <row r="4" spans="1:8" ht="19.5" customHeight="1">
      <c r="A4" s="183" t="s">
        <v>380</v>
      </c>
      <c r="B4" s="183" t="s">
        <v>381</v>
      </c>
      <c r="C4" s="131" t="s">
        <v>382</v>
      </c>
      <c r="D4" s="131"/>
      <c r="E4" s="132"/>
      <c r="F4" s="132"/>
      <c r="G4" s="132"/>
      <c r="H4" s="131"/>
    </row>
    <row r="5" spans="1:8" ht="19.5" customHeight="1">
      <c r="A5" s="183"/>
      <c r="B5" s="183"/>
      <c r="C5" s="155" t="s">
        <v>57</v>
      </c>
      <c r="D5" s="128" t="s">
        <v>254</v>
      </c>
      <c r="E5" s="153" t="s">
        <v>383</v>
      </c>
      <c r="F5" s="176"/>
      <c r="G5" s="154"/>
      <c r="H5" s="185" t="s">
        <v>259</v>
      </c>
    </row>
    <row r="6" spans="1:8" ht="33.75" customHeight="1">
      <c r="A6" s="127"/>
      <c r="B6" s="127"/>
      <c r="C6" s="184"/>
      <c r="D6" s="130"/>
      <c r="E6" s="23" t="s">
        <v>72</v>
      </c>
      <c r="F6" s="24" t="s">
        <v>384</v>
      </c>
      <c r="G6" s="25" t="s">
        <v>385</v>
      </c>
      <c r="H6" s="179"/>
    </row>
    <row r="7" spans="1:8" ht="19.5" customHeight="1">
      <c r="A7" s="14" t="s">
        <v>36</v>
      </c>
      <c r="B7" s="26" t="s">
        <v>57</v>
      </c>
      <c r="C7" s="16">
        <f aca="true" t="shared" si="0" ref="C7:C17">SUM(D7,F7:H7)</f>
        <v>105.55</v>
      </c>
      <c r="D7" s="27">
        <v>0</v>
      </c>
      <c r="E7" s="27">
        <f aca="true" t="shared" si="1" ref="E7:E17">SUM(F7:G7)</f>
        <v>92</v>
      </c>
      <c r="F7" s="27">
        <v>0</v>
      </c>
      <c r="G7" s="15">
        <v>92</v>
      </c>
      <c r="H7" s="28">
        <v>13.55</v>
      </c>
    </row>
    <row r="8" spans="1:8" ht="19.5" customHeight="1">
      <c r="A8" s="14" t="s">
        <v>36</v>
      </c>
      <c r="B8" s="26" t="s">
        <v>80</v>
      </c>
      <c r="C8" s="16">
        <f t="shared" si="0"/>
        <v>64.55</v>
      </c>
      <c r="D8" s="27">
        <v>0</v>
      </c>
      <c r="E8" s="27">
        <f t="shared" si="1"/>
        <v>55</v>
      </c>
      <c r="F8" s="27">
        <v>0</v>
      </c>
      <c r="G8" s="15">
        <v>55</v>
      </c>
      <c r="H8" s="28">
        <v>9.55</v>
      </c>
    </row>
    <row r="9" spans="1:8" ht="19.5" customHeight="1">
      <c r="A9" s="14" t="s">
        <v>85</v>
      </c>
      <c r="B9" s="26" t="s">
        <v>81</v>
      </c>
      <c r="C9" s="16">
        <f t="shared" si="0"/>
        <v>64.55</v>
      </c>
      <c r="D9" s="27">
        <v>0</v>
      </c>
      <c r="E9" s="27">
        <f t="shared" si="1"/>
        <v>55</v>
      </c>
      <c r="F9" s="27">
        <v>0</v>
      </c>
      <c r="G9" s="15">
        <v>55</v>
      </c>
      <c r="H9" s="28">
        <v>9.55</v>
      </c>
    </row>
    <row r="10" spans="1:8" ht="19.5" customHeight="1">
      <c r="A10" s="14" t="s">
        <v>36</v>
      </c>
      <c r="B10" s="26" t="s">
        <v>108</v>
      </c>
      <c r="C10" s="16">
        <f t="shared" si="0"/>
        <v>5</v>
      </c>
      <c r="D10" s="27">
        <v>0</v>
      </c>
      <c r="E10" s="27">
        <f t="shared" si="1"/>
        <v>4</v>
      </c>
      <c r="F10" s="27">
        <v>0</v>
      </c>
      <c r="G10" s="15">
        <v>4</v>
      </c>
      <c r="H10" s="28">
        <v>1</v>
      </c>
    </row>
    <row r="11" spans="1:8" ht="19.5" customHeight="1">
      <c r="A11" s="14" t="s">
        <v>110</v>
      </c>
      <c r="B11" s="26" t="s">
        <v>109</v>
      </c>
      <c r="C11" s="16">
        <f t="shared" si="0"/>
        <v>5</v>
      </c>
      <c r="D11" s="27">
        <v>0</v>
      </c>
      <c r="E11" s="27">
        <f t="shared" si="1"/>
        <v>4</v>
      </c>
      <c r="F11" s="27">
        <v>0</v>
      </c>
      <c r="G11" s="15">
        <v>4</v>
      </c>
      <c r="H11" s="28">
        <v>1</v>
      </c>
    </row>
    <row r="12" spans="1:8" ht="19.5" customHeight="1">
      <c r="A12" s="14" t="s">
        <v>36</v>
      </c>
      <c r="B12" s="26" t="s">
        <v>111</v>
      </c>
      <c r="C12" s="16">
        <f t="shared" si="0"/>
        <v>10</v>
      </c>
      <c r="D12" s="27">
        <v>0</v>
      </c>
      <c r="E12" s="27">
        <f t="shared" si="1"/>
        <v>10</v>
      </c>
      <c r="F12" s="27">
        <v>0</v>
      </c>
      <c r="G12" s="15">
        <v>10</v>
      </c>
      <c r="H12" s="28">
        <v>0</v>
      </c>
    </row>
    <row r="13" spans="1:8" ht="19.5" customHeight="1">
      <c r="A13" s="14" t="s">
        <v>113</v>
      </c>
      <c r="B13" s="26" t="s">
        <v>112</v>
      </c>
      <c r="C13" s="16">
        <f t="shared" si="0"/>
        <v>10</v>
      </c>
      <c r="D13" s="27">
        <v>0</v>
      </c>
      <c r="E13" s="27">
        <f t="shared" si="1"/>
        <v>10</v>
      </c>
      <c r="F13" s="27">
        <v>0</v>
      </c>
      <c r="G13" s="15">
        <v>10</v>
      </c>
      <c r="H13" s="28">
        <v>0</v>
      </c>
    </row>
    <row r="14" spans="1:8" ht="19.5" customHeight="1">
      <c r="A14" s="14" t="s">
        <v>36</v>
      </c>
      <c r="B14" s="26" t="s">
        <v>119</v>
      </c>
      <c r="C14" s="16">
        <f t="shared" si="0"/>
        <v>26</v>
      </c>
      <c r="D14" s="27">
        <v>0</v>
      </c>
      <c r="E14" s="27">
        <f t="shared" si="1"/>
        <v>23</v>
      </c>
      <c r="F14" s="27">
        <v>0</v>
      </c>
      <c r="G14" s="15">
        <v>23</v>
      </c>
      <c r="H14" s="28">
        <v>3</v>
      </c>
    </row>
    <row r="15" spans="1:8" ht="19.5" customHeight="1">
      <c r="A15" s="14" t="s">
        <v>122</v>
      </c>
      <c r="B15" s="26" t="s">
        <v>120</v>
      </c>
      <c r="C15" s="16">
        <f t="shared" si="0"/>
        <v>9</v>
      </c>
      <c r="D15" s="27">
        <v>0</v>
      </c>
      <c r="E15" s="27">
        <f t="shared" si="1"/>
        <v>8</v>
      </c>
      <c r="F15" s="27">
        <v>0</v>
      </c>
      <c r="G15" s="15">
        <v>8</v>
      </c>
      <c r="H15" s="28">
        <v>1</v>
      </c>
    </row>
    <row r="16" spans="1:8" ht="19.5" customHeight="1">
      <c r="A16" s="14" t="s">
        <v>128</v>
      </c>
      <c r="B16" s="26" t="s">
        <v>127</v>
      </c>
      <c r="C16" s="16">
        <f t="shared" si="0"/>
        <v>11</v>
      </c>
      <c r="D16" s="27">
        <v>0</v>
      </c>
      <c r="E16" s="27">
        <f t="shared" si="1"/>
        <v>10</v>
      </c>
      <c r="F16" s="27">
        <v>0</v>
      </c>
      <c r="G16" s="15">
        <v>10</v>
      </c>
      <c r="H16" s="28">
        <v>1</v>
      </c>
    </row>
    <row r="17" spans="1:8" ht="19.5" customHeight="1">
      <c r="A17" s="14" t="s">
        <v>130</v>
      </c>
      <c r="B17" s="26" t="s">
        <v>129</v>
      </c>
      <c r="C17" s="16">
        <f t="shared" si="0"/>
        <v>6</v>
      </c>
      <c r="D17" s="27">
        <v>0</v>
      </c>
      <c r="E17" s="27">
        <f t="shared" si="1"/>
        <v>5</v>
      </c>
      <c r="F17" s="27">
        <v>0</v>
      </c>
      <c r="G17" s="15">
        <v>5</v>
      </c>
      <c r="H17" s="28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叶姣娇(叶姣娇:各部室阅)</cp:lastModifiedBy>
  <cp:lastPrinted>2021-03-09T06:47:30Z</cp:lastPrinted>
  <dcterms:created xsi:type="dcterms:W3CDTF">2021-03-01T06:28:46Z</dcterms:created>
  <dcterms:modified xsi:type="dcterms:W3CDTF">2021-03-09T08:45:14Z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