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<sst xmlns="http://schemas.openxmlformats.org/spreadsheetml/2006/main" count="1047" uniqueCount="392">
  <si>
    <t>四川省统计局普查中心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</si>
  <si>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</si>
  <si>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</si>
  <si>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</si>
  <si>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</si>
  <si>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</si>
  <si>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</si>
  <si>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</si>
  <si>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</si>
  <si>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</si>
  <si>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</si>
  <si>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</si>
  <si>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</si>
  <si>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</si>
  <si>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</si>
  <si>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</si>
  <si>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</si>
  <si>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</si>
  <si>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</si>
  <si>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</si>
  <si>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</si>
  <si>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</si>
  <si>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</si>
  <si>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</si>
  <si>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</si>
  <si>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</si>
  <si>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</si>
  <si>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</si>
  <si>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</si>
  <si>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</si>
  <si>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</si>
  <si>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</si>
  <si>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</si>
  <si>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</si>
  <si>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</si>
  <si>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</si>
  <si>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</si>
  <si>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</si>
  <si>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</si>
  <si>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</si>
  <si>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</si>
  <si>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</si>
  <si>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</si>
  <si>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</si>
  <si>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</si>
  <si>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</si>
  <si>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</si>
  <si>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</si>
  <si>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</si>
  <si>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</si>
  <si>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</si>
  <si>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</si>
  <si>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</si>
  <si>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</si>
  <si>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</si>
  <si>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</si>
  <si>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</si>
  <si>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</si>
  <si>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</si>
  <si>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</si>
  <si>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</si>
  <si>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</si>
  <si>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</si>
  <si>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</si>
  <si>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</si>
  <si>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</si>
  <si>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</si>
  <si>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</si>
  <si>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</si>
  <si>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</si>
  <si>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</si>
  <si>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</si>
  <si>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</si>
  <si>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</si>
  <si>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</si>
  <si>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</si>
  <si>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</si>
  <si>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</si>
  <si>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</si>
  <si>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</si>
  <si>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</si>
  <si>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</si>
  <si>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01</t>
  </si>
  <si>
    <t>331602</t>
  </si>
  <si>
    <t>行政运行</t>
  </si>
  <si>
    <t>专项统计业务</t>
  </si>
  <si>
    <t>205</t>
  </si>
  <si>
    <t>08</t>
  </si>
  <si>
    <t>03</t>
  </si>
  <si>
    <t>培训支出</t>
  </si>
  <si>
    <t>208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</si>
  <si>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</si>
  <si>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</si>
  <si>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</si>
  <si>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</si>
  <si>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</si>
  <si>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</si>
  <si>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</si>
  <si>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</si>
  <si>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</si>
  <si>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</si>
  <si>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</si>
  <si>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</si>
  <si>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</si>
  <si>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</si>
  <si>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</si>
  <si>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</si>
  <si>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</si>
  <si>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</si>
  <si>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</si>
  <si>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</si>
  <si>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</si>
  <si>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</si>
  <si>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</si>
  <si>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</si>
  <si>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</si>
  <si>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</si>
  <si>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</si>
  <si>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</si>
  <si>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</si>
  <si>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</si>
  <si>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</si>
  <si>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</si>
  <si>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</si>
  <si>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</si>
  <si>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</si>
  <si>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</si>
  <si>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</si>
  <si>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</si>
  <si>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</si>
  <si>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</si>
  <si>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</si>
  <si>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</si>
  <si>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</si>
  <si>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</si>
  <si>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</si>
  <si>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</si>
  <si>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</si>
  <si>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</si>
  <si>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</si>
  <si>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</si>
  <si>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</si>
  <si>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</si>
  <si>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</si>
  <si>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</si>
  <si>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</si>
  <si>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</si>
  <si>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</si>
  <si>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</si>
  <si>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</si>
  <si>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</si>
  <si>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</si>
  <si>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</si>
  <si>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</si>
  <si>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</si>
  <si>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</si>
  <si>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</si>
  <si>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</si>
  <si>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</si>
  <si>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</si>
  <si>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</si>
  <si>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</si>
  <si>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</si>
  <si>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</si>
  <si>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</si>
  <si>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</si>
  <si>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</si>
  <si>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</si>
  <si>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</si>
  <si>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</si>
  <si>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</si>
  <si>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</si>
  <si>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</si>
  <si>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</si>
  <si>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</si>
  <si>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</si>
  <si>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</si>
  <si>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</si>
  <si>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</si>
  <si>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</si>
  <si>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</si>
  <si>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</si>
  <si>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</si>
  <si>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</si>
  <si>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</si>
  <si>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</si>
  <si>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</si>
  <si>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</si>
  <si>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</si>
  <si>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</si>
  <si>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</si>
  <si>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</si>
  <si>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</si>
  <si>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</si>
  <si>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</si>
  <si>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</si>
  <si>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</si>
  <si>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</si>
  <si>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</si>
  <si>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</si>
  <si>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</si>
  <si>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</si>
  <si>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</si>
  <si>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</si>
  <si>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</si>
  <si>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</si>
  <si>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</si>
  <si>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</si>
  <si>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</si>
  <si>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</si>
  <si>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</si>
  <si>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</si>
  <si>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</si>
  <si>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</si>
  <si>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</si>
  <si>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</si>
  <si>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</si>
  <si>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</si>
  <si>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</si>
  <si>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</si>
  <si>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</si>
  <si>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</si>
  <si>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</si>
  <si>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</si>
  <si>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</si>
  <si>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</si>
  <si>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</si>
  <si>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</si>
  <si>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</si>
  <si>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</si>
  <si>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</si>
  <si>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</si>
  <si>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</si>
  <si>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</si>
  <si>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</si>
  <si>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</si>
  <si>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</si>
  <si>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</si>
  <si>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</si>
  <si>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</si>
  <si>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</si>
  <si>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</si>
  <si>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</si>
  <si>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</si>
  <si>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</si>
  <si>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</si>
  <si>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</si>
  <si>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</si>
  <si>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</si>
  <si>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</si>
  <si>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</si>
  <si>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</si>
  <si>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</si>
  <si>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</si>
  <si>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</si>
  <si>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</si>
  <si>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</si>
  <si>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</si>
  <si>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</si>
  <si>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</si>
  <si>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</si>
  <si>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</si>
  <si>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</si>
  <si>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</si>
  <si>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</si>
  <si>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</si>
  <si>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</si>
  <si>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</si>
  <si>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</si>
  <si>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</si>
  <si>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</si>
  <si>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</si>
  <si>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</si>
  <si>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</si>
  <si>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</si>
  <si>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</si>
  <si>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</si>
  <si>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</si>
  <si>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</si>
  <si>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</si>
  <si>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</si>
  <si>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</si>
  <si>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</si>
  <si>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 xml:space="preserve">    行政运行</t>
  </si>
  <si>
    <t xml:space="preserve">    专项统计业务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</si>
  <si>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</si>
  <si>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</si>
  <si>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</si>
  <si>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</si>
  <si>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</si>
  <si>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</si>
  <si>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</si>
  <si>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</si>
  <si>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</si>
  <si>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</si>
  <si>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</si>
  <si>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</si>
  <si>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</si>
  <si>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</si>
  <si>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</si>
  <si>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</si>
  <si>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</si>
  <si>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</si>
  <si>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</si>
  <si>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</si>
  <si>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</si>
  <si>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</si>
  <si>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</si>
  <si>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</si>
  <si>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</si>
  <si>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</si>
  <si>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</si>
  <si>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</si>
  <si>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</si>
  <si>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</si>
  <si>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</si>
  <si>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</si>
  <si>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</si>
  <si>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</si>
  <si>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</si>
  <si>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</si>
  <si>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</si>
  <si>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</si>
  <si>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</si>
  <si>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</si>
  <si>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</si>
  <si>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</si>
  <si>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</si>
  <si>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</si>
  <si>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</si>
  <si>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</si>
  <si>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</si>
  <si>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</si>
  <si>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</si>
  <si>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</si>
  <si>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基本单位名录库专项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</si>
  <si>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</si>
  <si>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</si>
  <si>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</si>
  <si>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</si>
  <si>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</si>
  <si>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</si>
  <si>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</si>
  <si>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</si>
  <si>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</si>
  <si>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</si>
  <si>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</si>
  <si>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</si>
  <si>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</si>
  <si>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</si>
  <si>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</si>
  <si>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</si>
  <si>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</si>
  <si>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</si>
  <si>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</si>
  <si>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</si>
  <si>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</si>
  <si>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</si>
  <si>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</si>
  <si>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</si>
  <si>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</si>
  <si>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</si>
  <si>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</si>
  <si>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</si>
  <si>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</si>
  <si>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</si>
  <si>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提高统计数据采集的工作效率，加强统计数据监控，加强单位内控管理，降低机关行政运行成本，提高信息化运维对统计数据真实性和时效性的保障能力。</t>
  </si>
  <si>
    <t>≥90%</t>
  </si>
  <si>
    <t>达到预期目标的程度</t>
  </si>
  <si>
    <t>影响年限</t>
  </si>
  <si>
    <t>5</t>
  </si>
  <si>
    <t>按期完成率</t>
  </si>
  <si>
    <t>根据以往年度合同价及社会平均水平</t>
  </si>
  <si>
    <t>331602-四川省统计局普查中心</t>
  </si>
  <si>
    <t>保障全局基本单位名录库顺利运行，指导基层熟练掌握信息技术采集相关信息，提高维护效率，并与国家名录库系统无缝对接，确保数据范围口径一致。</t>
  </si>
  <si>
    <t>印刷基本单位名录库管理手册（本）</t>
  </si>
  <si>
    <t>6000本</t>
  </si>
  <si>
    <t>名录库服务于经济社会发展的作用</t>
  </si>
  <si>
    <t>统计数据和分析研究产品获得普查单位、调查住户和国内用户认可度。</t>
  </si>
  <si>
    <t>印刷四川单位年鉴（本）</t>
  </si>
  <si>
    <t>800本</t>
  </si>
  <si>
    <t>名录库系统得到应用比率。</t>
  </si>
  <si>
    <t>基本单位年报制度（本）</t>
  </si>
  <si>
    <t>1000本</t>
  </si>
  <si>
    <t>开展名录库工作，为全省经济社会可持续发展提供统计基础数据和服务咨询。</t>
  </si>
  <si>
    <t>五证合一国家运维系统（套）</t>
  </si>
  <si>
    <t>2套</t>
  </si>
  <si>
    <t>名录库运维质量达标率</t>
  </si>
  <si>
    <t>名录库运维项目支出成本</t>
  </si>
  <si>
    <t>2021年省级单位预算项目绩效目标表</t>
  </si>
  <si>
    <t>四川省统计局普查中心</t>
  </si>
  <si>
    <t>四川省统计局普查中心                                                                                                                                                                                                    单位：万元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</si>
</sst>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182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85" fontId="6" fillId="0" borderId="30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Font="1" applyFill="1" applyAlignment="1">
      <alignment vertical="center" wrapText="1"/>
    </xf>
    <xf numFmtId="1" fontId="0" fillId="0" borderId="0" xfId="0" applyFont="1" applyFill="1" applyAlignment="1">
      <alignment vertical="center" wrapText="1"/>
    </xf>
    <xf numFmtId="1" fontId="32" fillId="0" borderId="0" xfId="0" applyFont="1" applyFill="1" applyAlignment="1">
      <alignment horizontal="center" vertical="center" wrapText="1"/>
    </xf>
    <xf numFmtId="1" fontId="32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left" vertical="center" wrapText="1"/>
    </xf>
    <xf numFmtId="1" fontId="33" fillId="0" borderId="20" xfId="0" applyFont="1" applyBorder="1" applyAlignment="1">
      <alignment horizontal="center" vertical="center" wrapText="1"/>
    </xf>
    <xf numFmtId="1" fontId="33" fillId="0" borderId="0" xfId="0" applyFont="1" applyAlignment="1">
      <alignment vertical="center" wrapText="1"/>
    </xf>
    <xf numFmtId="1" fontId="33" fillId="0" borderId="21" xfId="0" applyFont="1" applyBorder="1" applyAlignment="1">
      <alignment horizontal="center" vertical="center" wrapText="1"/>
    </xf>
    <xf numFmtId="1" fontId="33" fillId="0" borderId="20" xfId="0" applyFont="1" applyBorder="1" applyAlignment="1">
      <alignment horizontal="center" vertical="center" wrapText="1"/>
    </xf>
    <xf numFmtId="1" fontId="6" fillId="0" borderId="20" xfId="0" applyFont="1" applyBorder="1" applyAlignment="1">
      <alignment horizontal="left" vertical="center" wrapText="1"/>
    </xf>
    <xf numFmtId="187" fontId="6" fillId="0" borderId="20" xfId="0" applyNumberFormat="1" applyFont="1" applyBorder="1" applyAlignment="1">
      <alignment horizontal="right" vertical="center" wrapText="1"/>
    </xf>
    <xf numFmtId="1" fontId="6" fillId="0" borderId="20" xfId="0" applyFont="1" applyBorder="1" applyAlignment="1">
      <alignment horizontal="left" vertical="center" wrapText="1"/>
    </xf>
    <xf numFmtId="1" fontId="0" fillId="0" borderId="0" xfId="0" applyAlignment="1">
      <alignment vertical="center" wrapText="1"/>
    </xf>
    <xf numFmtId="1" fontId="6" fillId="0" borderId="22" xfId="0" applyFont="1" applyBorder="1" applyAlignment="1" applyProtection="1">
      <alignment horizontal="left" vertical="center" wrapText="1"/>
      <protection/>
    </xf>
    <xf numFmtId="1" fontId="6" fillId="0" borderId="23" xfId="0" applyFont="1" applyBorder="1" applyAlignment="1" applyProtection="1">
      <alignment horizontal="left" vertical="center" wrapText="1"/>
      <protection/>
    </xf>
    <xf numFmtId="1" fontId="6" fillId="0" borderId="22" xfId="0" applyFont="1" applyBorder="1" applyAlignment="1" applyProtection="1">
      <alignment horizontal="left" vertical="center" wrapText="1"/>
      <protection/>
    </xf>
    <xf numFmtId="1" fontId="6" fillId="0" borderId="23" xfId="0" applyFont="1" applyBorder="1" applyAlignment="1" applyProtection="1">
      <alignment horizontal="left" vertical="center" wrapText="1"/>
      <protection/>
    </xf>
    <xf numFmtId="187" fontId="6" fillId="0" borderId="20" xfId="0" applyNumberFormat="1" applyFont="1" applyBorder="1" applyAlignment="1">
      <alignment horizontal="right" vertical="center" wrapText="1"/>
    </xf>
    <xf numFmtId="1" fontId="6" fillId="0" borderId="20" xfId="0" applyFont="1" applyBorder="1" applyAlignment="1">
      <alignment horizontal="center" vertical="center" wrapText="1"/>
    </xf>
    <xf numFmtId="1" fontId="6" fillId="0" borderId="20" xfId="0" applyFont="1" applyBorder="1" applyAlignment="1">
      <alignment horizontal="center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" fontId="0" fillId="0" borderId="45" xfId="0" applyFont="1" applyBorder="1" applyAlignment="1" applyProtection="1">
      <alignment vertical="center" wrapText="1"/>
      <protection/>
    </xf>
    <xf numFmtId="1" fontId="0" fillId="0" borderId="31" xfId="0" applyFont="1" applyBorder="1" applyAlignment="1" applyProtection="1">
      <alignment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3"/>
  <sheetViews>
    <sheetView showGridLines="0" showZeros="0" zoomScalePageLayoutView="0" workbookViewId="0" topLeftCell="A1">
      <selection activeCell="B15" sqref="B1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5" t="s">
        <v>2</v>
      </c>
      <c r="B2" s="95"/>
      <c r="C2" s="95"/>
      <c r="D2" s="95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96" t="s">
        <v>4</v>
      </c>
      <c r="B4" s="97"/>
      <c r="C4" s="96" t="s">
        <v>5</v>
      </c>
      <c r="D4" s="97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698.17</v>
      </c>
      <c r="C6" s="8" t="s">
        <v>9</v>
      </c>
      <c r="D6" s="9">
        <v>554.74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19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33.49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32.72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58.22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698.17</v>
      </c>
      <c r="C37" s="19" t="s">
        <v>46</v>
      </c>
      <c r="D37" s="18">
        <f>SUM(D6:D35)</f>
        <v>698.1700000000001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0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698.17</v>
      </c>
      <c r="C42" s="23" t="s">
        <v>53</v>
      </c>
      <c r="D42" s="25">
        <f>SUM(D37,D38,D40)</f>
        <v>698.1700000000001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3" t="s">
        <v>344</v>
      </c>
    </row>
    <row r="2" spans="1:8" ht="19.5" customHeight="1">
      <c r="A2" s="95" t="s">
        <v>345</v>
      </c>
      <c r="B2" s="95"/>
      <c r="C2" s="95"/>
      <c r="D2" s="95"/>
      <c r="E2" s="95"/>
      <c r="F2" s="95"/>
      <c r="G2" s="95"/>
      <c r="H2" s="95"/>
    </row>
    <row r="3" spans="1:8" ht="19.5" customHeight="1">
      <c r="A3" s="33" t="s">
        <v>346</v>
      </c>
      <c r="B3" s="34"/>
      <c r="C3" s="34"/>
      <c r="D3" s="34"/>
      <c r="E3" s="34"/>
      <c r="F3" s="92"/>
      <c r="G3" s="92"/>
      <c r="H3" s="2" t="s">
        <v>3</v>
      </c>
    </row>
    <row r="4" spans="1:8" ht="19.5" customHeight="1">
      <c r="A4" s="103" t="s">
        <v>56</v>
      </c>
      <c r="B4" s="104"/>
      <c r="C4" s="104"/>
      <c r="D4" s="104"/>
      <c r="E4" s="105"/>
      <c r="F4" s="153" t="s">
        <v>347</v>
      </c>
      <c r="G4" s="111"/>
      <c r="H4" s="111"/>
    </row>
    <row r="5" spans="1:8" ht="19.5" customHeight="1">
      <c r="A5" s="103" t="s">
        <v>67</v>
      </c>
      <c r="B5" s="104"/>
      <c r="C5" s="105"/>
      <c r="D5" s="154" t="s">
        <v>68</v>
      </c>
      <c r="E5" s="100" t="s">
        <v>107</v>
      </c>
      <c r="F5" s="98" t="s">
        <v>57</v>
      </c>
      <c r="G5" s="98" t="s">
        <v>103</v>
      </c>
      <c r="H5" s="111" t="s">
        <v>104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5"/>
      <c r="E6" s="101"/>
      <c r="F6" s="99"/>
      <c r="G6" s="99"/>
      <c r="H6" s="112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5"/>
      <c r="F1" s="5"/>
      <c r="G1" s="5"/>
      <c r="H1" s="2" t="s">
        <v>348</v>
      </c>
    </row>
    <row r="2" spans="1:8" ht="25.5" customHeight="1">
      <c r="A2" s="95" t="s">
        <v>349</v>
      </c>
      <c r="B2" s="95"/>
      <c r="C2" s="95"/>
      <c r="D2" s="95"/>
      <c r="E2" s="95"/>
      <c r="F2" s="95"/>
      <c r="G2" s="95"/>
      <c r="H2" s="95"/>
    </row>
    <row r="3" spans="1:8" ht="19.5" customHeight="1">
      <c r="A3" s="89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2" t="s">
        <v>338</v>
      </c>
      <c r="B4" s="142" t="s">
        <v>339</v>
      </c>
      <c r="C4" s="111" t="s">
        <v>340</v>
      </c>
      <c r="D4" s="111"/>
      <c r="E4" s="111"/>
      <c r="F4" s="111"/>
      <c r="G4" s="111"/>
      <c r="H4" s="111"/>
    </row>
    <row r="5" spans="1:8" ht="19.5" customHeight="1">
      <c r="A5" s="142"/>
      <c r="B5" s="142"/>
      <c r="C5" s="137" t="s">
        <v>57</v>
      </c>
      <c r="D5" s="100" t="s">
        <v>222</v>
      </c>
      <c r="E5" s="93" t="s">
        <v>341</v>
      </c>
      <c r="F5" s="94"/>
      <c r="G5" s="94"/>
      <c r="H5" s="140" t="s">
        <v>227</v>
      </c>
    </row>
    <row r="6" spans="1:8" ht="33.75" customHeight="1">
      <c r="A6" s="101"/>
      <c r="B6" s="101"/>
      <c r="C6" s="152"/>
      <c r="D6" s="99"/>
      <c r="E6" s="76" t="s">
        <v>72</v>
      </c>
      <c r="F6" s="90" t="s">
        <v>342</v>
      </c>
      <c r="G6" s="78" t="s">
        <v>343</v>
      </c>
      <c r="H6" s="141"/>
    </row>
    <row r="7" spans="1:8" ht="19.5" customHeight="1">
      <c r="A7" s="44" t="s">
        <v>36</v>
      </c>
      <c r="B7" s="82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1" t="s">
        <v>36</v>
      </c>
    </row>
    <row r="8" spans="1:8" ht="19.5" customHeight="1">
      <c r="A8" s="44" t="s">
        <v>36</v>
      </c>
      <c r="B8" s="82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1" t="s">
        <v>36</v>
      </c>
    </row>
    <row r="9" spans="1:8" ht="19.5" customHeight="1">
      <c r="A9" s="44" t="s">
        <v>36</v>
      </c>
      <c r="B9" s="82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1" t="s">
        <v>36</v>
      </c>
    </row>
    <row r="10" spans="1:8" ht="19.5" customHeight="1">
      <c r="A10" s="44" t="s">
        <v>36</v>
      </c>
      <c r="B10" s="82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1" t="s">
        <v>36</v>
      </c>
    </row>
    <row r="11" spans="1:8" ht="19.5" customHeight="1">
      <c r="A11" s="44" t="s">
        <v>36</v>
      </c>
      <c r="B11" s="82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1" t="s">
        <v>36</v>
      </c>
    </row>
    <row r="12" spans="1:8" ht="19.5" customHeight="1">
      <c r="A12" s="44" t="s">
        <v>36</v>
      </c>
      <c r="B12" s="82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1" t="s">
        <v>36</v>
      </c>
    </row>
    <row r="13" spans="1:8" ht="19.5" customHeight="1">
      <c r="A13" s="44" t="s">
        <v>36</v>
      </c>
      <c r="B13" s="82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1" t="s">
        <v>36</v>
      </c>
    </row>
    <row r="14" spans="1:8" ht="19.5" customHeight="1">
      <c r="A14" s="44" t="s">
        <v>36</v>
      </c>
      <c r="B14" s="82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1" t="s">
        <v>36</v>
      </c>
    </row>
    <row r="15" spans="1:8" ht="19.5" customHeight="1">
      <c r="A15" s="44" t="s">
        <v>36</v>
      </c>
      <c r="B15" s="82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1" t="s">
        <v>36</v>
      </c>
    </row>
    <row r="16" spans="1:8" ht="19.5" customHeight="1">
      <c r="A16" s="44" t="s">
        <v>36</v>
      </c>
      <c r="B16" s="82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1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3" t="s">
        <v>350</v>
      </c>
    </row>
    <row r="2" spans="1:8" ht="19.5" customHeight="1">
      <c r="A2" s="95" t="s">
        <v>351</v>
      </c>
      <c r="B2" s="95"/>
      <c r="C2" s="95"/>
      <c r="D2" s="95"/>
      <c r="E2" s="95"/>
      <c r="F2" s="95"/>
      <c r="G2" s="95"/>
      <c r="H2" s="95"/>
    </row>
    <row r="3" spans="1:8" ht="19.5" customHeight="1">
      <c r="A3" s="33" t="s">
        <v>390</v>
      </c>
      <c r="B3" s="34"/>
      <c r="C3" s="34"/>
      <c r="D3" s="34"/>
      <c r="E3" s="34"/>
      <c r="F3" s="92"/>
      <c r="G3" s="92"/>
      <c r="H3" s="2" t="s">
        <v>3</v>
      </c>
    </row>
    <row r="4" spans="1:8" ht="19.5" customHeight="1">
      <c r="A4" s="103" t="s">
        <v>56</v>
      </c>
      <c r="B4" s="104"/>
      <c r="C4" s="104"/>
      <c r="D4" s="104"/>
      <c r="E4" s="105"/>
      <c r="F4" s="153" t="s">
        <v>352</v>
      </c>
      <c r="G4" s="111"/>
      <c r="H4" s="111"/>
    </row>
    <row r="5" spans="1:8" ht="19.5" customHeight="1">
      <c r="A5" s="103" t="s">
        <v>67</v>
      </c>
      <c r="B5" s="104"/>
      <c r="C5" s="105"/>
      <c r="D5" s="154" t="s">
        <v>68</v>
      </c>
      <c r="E5" s="100" t="s">
        <v>107</v>
      </c>
      <c r="F5" s="98" t="s">
        <v>57</v>
      </c>
      <c r="G5" s="98" t="s">
        <v>103</v>
      </c>
      <c r="H5" s="111" t="s">
        <v>104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5"/>
      <c r="E6" s="101"/>
      <c r="F6" s="99"/>
      <c r="G6" s="99"/>
      <c r="H6" s="112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9" sqref="D9:D15"/>
    </sheetView>
  </sheetViews>
  <sheetFormatPr defaultColWidth="9.33203125" defaultRowHeight="11.25"/>
  <cols>
    <col min="1" max="1" width="5.66015625" style="156" customWidth="1"/>
    <col min="2" max="2" width="20.16015625" style="156" customWidth="1"/>
    <col min="3" max="5" width="11.83203125" style="156" customWidth="1"/>
    <col min="6" max="6" width="41" style="156" customWidth="1"/>
    <col min="7" max="7" width="21.33203125" style="156" customWidth="1"/>
    <col min="8" max="8" width="17.33203125" style="156" customWidth="1"/>
    <col min="9" max="9" width="20.66015625" style="156" customWidth="1"/>
    <col min="10" max="10" width="27.5" style="156" customWidth="1"/>
    <col min="11" max="11" width="20.83203125" style="156" customWidth="1"/>
    <col min="12" max="12" width="17.66015625" style="156" customWidth="1"/>
    <col min="13" max="16384" width="9.33203125" style="156" customWidth="1"/>
  </cols>
  <sheetData>
    <row r="1" ht="11.25">
      <c r="L1" s="157" t="s">
        <v>353</v>
      </c>
    </row>
    <row r="2" spans="1:12" ht="27" customHeight="1">
      <c r="A2" s="158" t="s">
        <v>389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7" customHeight="1">
      <c r="A3" s="158"/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157" customFormat="1" ht="19.5" customHeight="1">
      <c r="A4" s="160" t="s">
        <v>391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s="162" customFormat="1" ht="19.5" customHeight="1">
      <c r="A5" s="161" t="s">
        <v>354</v>
      </c>
      <c r="B5" s="161"/>
      <c r="C5" s="161" t="s">
        <v>355</v>
      </c>
      <c r="D5" s="161"/>
      <c r="E5" s="161"/>
      <c r="F5" s="161" t="s">
        <v>356</v>
      </c>
      <c r="G5" s="161" t="s">
        <v>357</v>
      </c>
      <c r="H5" s="161"/>
      <c r="I5" s="161"/>
      <c r="J5" s="161"/>
      <c r="K5" s="161"/>
      <c r="L5" s="161"/>
    </row>
    <row r="6" spans="1:12" s="162" customFormat="1" ht="19.5" customHeight="1">
      <c r="A6" s="161"/>
      <c r="B6" s="161"/>
      <c r="C6" s="161"/>
      <c r="D6" s="161"/>
      <c r="E6" s="161"/>
      <c r="F6" s="161"/>
      <c r="G6" s="161" t="s">
        <v>358</v>
      </c>
      <c r="H6" s="161"/>
      <c r="I6" s="161" t="s">
        <v>359</v>
      </c>
      <c r="J6" s="161"/>
      <c r="K6" s="161" t="s">
        <v>360</v>
      </c>
      <c r="L6" s="161"/>
    </row>
    <row r="7" spans="1:12" s="162" customFormat="1" ht="19.5" customHeight="1">
      <c r="A7" s="163"/>
      <c r="B7" s="163"/>
      <c r="C7" s="164" t="s">
        <v>361</v>
      </c>
      <c r="D7" s="164" t="s">
        <v>362</v>
      </c>
      <c r="E7" s="164" t="s">
        <v>363</v>
      </c>
      <c r="F7" s="161"/>
      <c r="G7" s="164" t="s">
        <v>364</v>
      </c>
      <c r="H7" s="164" t="s">
        <v>365</v>
      </c>
      <c r="I7" s="164" t="s">
        <v>364</v>
      </c>
      <c r="J7" s="164" t="s">
        <v>365</v>
      </c>
      <c r="K7" s="164" t="s">
        <v>364</v>
      </c>
      <c r="L7" s="164" t="s">
        <v>365</v>
      </c>
    </row>
    <row r="8" spans="1:12" s="168" customFormat="1" ht="24" customHeight="1">
      <c r="A8" s="169" t="s">
        <v>36</v>
      </c>
      <c r="B8" s="170" t="s">
        <v>373</v>
      </c>
      <c r="C8" s="166">
        <v>222</v>
      </c>
      <c r="D8" s="166">
        <v>222</v>
      </c>
      <c r="E8" s="166">
        <v>0</v>
      </c>
      <c r="F8" s="167" t="s">
        <v>36</v>
      </c>
      <c r="G8" s="167" t="s">
        <v>36</v>
      </c>
      <c r="H8" s="167" t="s">
        <v>36</v>
      </c>
      <c r="I8" s="167" t="s">
        <v>36</v>
      </c>
      <c r="J8" s="167" t="s">
        <v>36</v>
      </c>
      <c r="K8" s="167" t="s">
        <v>36</v>
      </c>
      <c r="L8" s="167" t="s">
        <v>36</v>
      </c>
    </row>
    <row r="9" spans="1:12" s="168" customFormat="1" ht="24" customHeight="1">
      <c r="A9" s="171" t="s">
        <v>36</v>
      </c>
      <c r="B9" s="172" t="s">
        <v>335</v>
      </c>
      <c r="C9" s="173">
        <v>222</v>
      </c>
      <c r="D9" s="173">
        <v>222</v>
      </c>
      <c r="E9" s="173">
        <v>0</v>
      </c>
      <c r="F9" s="165" t="s">
        <v>374</v>
      </c>
      <c r="G9" s="167" t="s">
        <v>375</v>
      </c>
      <c r="H9" s="174" t="s">
        <v>376</v>
      </c>
      <c r="I9" s="167" t="s">
        <v>377</v>
      </c>
      <c r="J9" s="174" t="s">
        <v>366</v>
      </c>
      <c r="K9" s="165" t="s">
        <v>378</v>
      </c>
      <c r="L9" s="175" t="s">
        <v>367</v>
      </c>
    </row>
    <row r="10" spans="1:12" s="168" customFormat="1" ht="24">
      <c r="A10" s="176"/>
      <c r="B10" s="177"/>
      <c r="C10" s="178"/>
      <c r="D10" s="178"/>
      <c r="E10" s="178"/>
      <c r="F10" s="178"/>
      <c r="G10" s="167" t="s">
        <v>379</v>
      </c>
      <c r="H10" s="174" t="s">
        <v>380</v>
      </c>
      <c r="I10" s="167" t="s">
        <v>381</v>
      </c>
      <c r="J10" s="174" t="s">
        <v>367</v>
      </c>
      <c r="K10" s="178"/>
      <c r="L10" s="178"/>
    </row>
    <row r="11" spans="1:12" s="168" customFormat="1" ht="36">
      <c r="A11" s="176"/>
      <c r="B11" s="177"/>
      <c r="C11" s="178"/>
      <c r="D11" s="178"/>
      <c r="E11" s="178"/>
      <c r="F11" s="178"/>
      <c r="G11" s="167" t="s">
        <v>382</v>
      </c>
      <c r="H11" s="174" t="s">
        <v>383</v>
      </c>
      <c r="I11" s="167" t="s">
        <v>368</v>
      </c>
      <c r="J11" s="174" t="s">
        <v>384</v>
      </c>
      <c r="K11" s="178"/>
      <c r="L11" s="178"/>
    </row>
    <row r="12" spans="1:12" s="168" customFormat="1" ht="24">
      <c r="A12" s="176"/>
      <c r="B12" s="177"/>
      <c r="C12" s="178"/>
      <c r="D12" s="178"/>
      <c r="E12" s="178"/>
      <c r="F12" s="178"/>
      <c r="G12" s="167" t="s">
        <v>385</v>
      </c>
      <c r="H12" s="174" t="s">
        <v>386</v>
      </c>
      <c r="I12" s="165" t="s">
        <v>369</v>
      </c>
      <c r="J12" s="175" t="s">
        <v>370</v>
      </c>
      <c r="K12" s="178"/>
      <c r="L12" s="178"/>
    </row>
    <row r="13" spans="1:12" s="168" customFormat="1" ht="24">
      <c r="A13" s="176"/>
      <c r="B13" s="177"/>
      <c r="C13" s="178"/>
      <c r="D13" s="178"/>
      <c r="E13" s="178"/>
      <c r="F13" s="178"/>
      <c r="G13" s="167" t="s">
        <v>387</v>
      </c>
      <c r="H13" s="174" t="s">
        <v>367</v>
      </c>
      <c r="I13" s="178"/>
      <c r="J13" s="178"/>
      <c r="K13" s="178"/>
      <c r="L13" s="178"/>
    </row>
    <row r="14" spans="1:12" s="168" customFormat="1" ht="12">
      <c r="A14" s="176"/>
      <c r="B14" s="177"/>
      <c r="C14" s="178"/>
      <c r="D14" s="178"/>
      <c r="E14" s="178"/>
      <c r="F14" s="178"/>
      <c r="G14" s="167" t="s">
        <v>371</v>
      </c>
      <c r="H14" s="174" t="s">
        <v>367</v>
      </c>
      <c r="I14" s="178"/>
      <c r="J14" s="178"/>
      <c r="K14" s="178"/>
      <c r="L14" s="178"/>
    </row>
    <row r="15" spans="1:12" s="168" customFormat="1" ht="36">
      <c r="A15" s="179"/>
      <c r="B15" s="180"/>
      <c r="C15" s="181"/>
      <c r="D15" s="181"/>
      <c r="E15" s="181"/>
      <c r="F15" s="181"/>
      <c r="G15" s="167" t="s">
        <v>388</v>
      </c>
      <c r="H15" s="174" t="s">
        <v>372</v>
      </c>
      <c r="I15" s="181"/>
      <c r="J15" s="181"/>
      <c r="K15" s="181"/>
      <c r="L15" s="181"/>
    </row>
  </sheetData>
  <sheetProtection/>
  <mergeCells count="20">
    <mergeCell ref="F9:F15"/>
    <mergeCell ref="K9:K15"/>
    <mergeCell ref="L9:L15"/>
    <mergeCell ref="I12:I15"/>
    <mergeCell ref="J12:J15"/>
    <mergeCell ref="A9:A15"/>
    <mergeCell ref="B9:B15"/>
    <mergeCell ref="C9:C15"/>
    <mergeCell ref="D9:D15"/>
    <mergeCell ref="E9:E15"/>
    <mergeCell ref="A2:L2"/>
    <mergeCell ref="A3:B3"/>
    <mergeCell ref="A4:L4"/>
    <mergeCell ref="A5:B7"/>
    <mergeCell ref="C5:E6"/>
    <mergeCell ref="F5:F7"/>
    <mergeCell ref="G5:L5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03" t="s">
        <v>56</v>
      </c>
      <c r="B4" s="104"/>
      <c r="C4" s="104"/>
      <c r="D4" s="104"/>
      <c r="E4" s="105"/>
      <c r="F4" s="102" t="s">
        <v>57</v>
      </c>
      <c r="G4" s="111" t="s">
        <v>58</v>
      </c>
      <c r="H4" s="98" t="s">
        <v>59</v>
      </c>
      <c r="I4" s="98" t="s">
        <v>60</v>
      </c>
      <c r="J4" s="98" t="s">
        <v>61</v>
      </c>
      <c r="K4" s="98" t="s">
        <v>62</v>
      </c>
      <c r="L4" s="98"/>
      <c r="M4" s="108" t="s">
        <v>63</v>
      </c>
      <c r="N4" s="114" t="s">
        <v>64</v>
      </c>
      <c r="O4" s="115"/>
      <c r="P4" s="115"/>
      <c r="Q4" s="115"/>
      <c r="R4" s="116"/>
      <c r="S4" s="102" t="s">
        <v>65</v>
      </c>
      <c r="T4" s="98" t="s">
        <v>66</v>
      </c>
    </row>
    <row r="5" spans="1:20" ht="19.5" customHeight="1">
      <c r="A5" s="103" t="s">
        <v>67</v>
      </c>
      <c r="B5" s="104"/>
      <c r="C5" s="105"/>
      <c r="D5" s="117" t="s">
        <v>68</v>
      </c>
      <c r="E5" s="100" t="s">
        <v>69</v>
      </c>
      <c r="F5" s="98"/>
      <c r="G5" s="111"/>
      <c r="H5" s="98"/>
      <c r="I5" s="98"/>
      <c r="J5" s="98"/>
      <c r="K5" s="106" t="s">
        <v>70</v>
      </c>
      <c r="L5" s="98" t="s">
        <v>71</v>
      </c>
      <c r="M5" s="109"/>
      <c r="N5" s="113" t="s">
        <v>72</v>
      </c>
      <c r="O5" s="113" t="s">
        <v>73</v>
      </c>
      <c r="P5" s="113" t="s">
        <v>74</v>
      </c>
      <c r="Q5" s="113" t="s">
        <v>75</v>
      </c>
      <c r="R5" s="113" t="s">
        <v>76</v>
      </c>
      <c r="S5" s="98"/>
      <c r="T5" s="98"/>
    </row>
    <row r="6" spans="1:20" ht="30.75" customHeight="1">
      <c r="A6" s="39" t="s">
        <v>77</v>
      </c>
      <c r="B6" s="40" t="s">
        <v>78</v>
      </c>
      <c r="C6" s="41" t="s">
        <v>79</v>
      </c>
      <c r="D6" s="101"/>
      <c r="E6" s="101"/>
      <c r="F6" s="99"/>
      <c r="G6" s="112"/>
      <c r="H6" s="99"/>
      <c r="I6" s="99"/>
      <c r="J6" s="99"/>
      <c r="K6" s="107"/>
      <c r="L6" s="99"/>
      <c r="M6" s="110"/>
      <c r="N6" s="99"/>
      <c r="O6" s="99"/>
      <c r="P6" s="99"/>
      <c r="Q6" s="99"/>
      <c r="R6" s="99"/>
      <c r="S6" s="99"/>
      <c r="T6" s="99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698.17</v>
      </c>
      <c r="G7" s="45">
        <v>0</v>
      </c>
      <c r="H7" s="45">
        <v>698.17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6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332.74</v>
      </c>
      <c r="G8" s="45">
        <v>0</v>
      </c>
      <c r="H8" s="45">
        <v>332.74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80</v>
      </c>
      <c r="B9" s="44" t="s">
        <v>81</v>
      </c>
      <c r="C9" s="44" t="s">
        <v>81</v>
      </c>
      <c r="D9" s="44" t="s">
        <v>83</v>
      </c>
      <c r="E9" s="44" t="s">
        <v>85</v>
      </c>
      <c r="F9" s="45">
        <v>222</v>
      </c>
      <c r="G9" s="45">
        <v>0</v>
      </c>
      <c r="H9" s="45">
        <v>222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86</v>
      </c>
      <c r="B10" s="44" t="s">
        <v>87</v>
      </c>
      <c r="C10" s="44" t="s">
        <v>88</v>
      </c>
      <c r="D10" s="44" t="s">
        <v>83</v>
      </c>
      <c r="E10" s="44" t="s">
        <v>89</v>
      </c>
      <c r="F10" s="45">
        <v>19</v>
      </c>
      <c r="G10" s="45">
        <v>0</v>
      </c>
      <c r="H10" s="45">
        <v>19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90</v>
      </c>
      <c r="B11" s="44" t="s">
        <v>81</v>
      </c>
      <c r="C11" s="44" t="s">
        <v>82</v>
      </c>
      <c r="D11" s="44" t="s">
        <v>83</v>
      </c>
      <c r="E11" s="44" t="s">
        <v>91</v>
      </c>
      <c r="F11" s="45">
        <v>0.36</v>
      </c>
      <c r="G11" s="45">
        <v>0</v>
      </c>
      <c r="H11" s="45">
        <v>0.36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90</v>
      </c>
      <c r="B12" s="44" t="s">
        <v>81</v>
      </c>
      <c r="C12" s="44" t="s">
        <v>81</v>
      </c>
      <c r="D12" s="44" t="s">
        <v>83</v>
      </c>
      <c r="E12" s="44" t="s">
        <v>92</v>
      </c>
      <c r="F12" s="45">
        <v>33.13</v>
      </c>
      <c r="G12" s="45">
        <v>0</v>
      </c>
      <c r="H12" s="45">
        <v>33.13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93</v>
      </c>
      <c r="B13" s="44" t="s">
        <v>94</v>
      </c>
      <c r="C13" s="44" t="s">
        <v>82</v>
      </c>
      <c r="D13" s="44" t="s">
        <v>83</v>
      </c>
      <c r="E13" s="44" t="s">
        <v>95</v>
      </c>
      <c r="F13" s="45">
        <v>26.1</v>
      </c>
      <c r="G13" s="45">
        <v>0</v>
      </c>
      <c r="H13" s="45">
        <v>26.1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93</v>
      </c>
      <c r="B14" s="44" t="s">
        <v>94</v>
      </c>
      <c r="C14" s="44" t="s">
        <v>88</v>
      </c>
      <c r="D14" s="44" t="s">
        <v>83</v>
      </c>
      <c r="E14" s="44" t="s">
        <v>96</v>
      </c>
      <c r="F14" s="45">
        <v>6.62</v>
      </c>
      <c r="G14" s="45">
        <v>0</v>
      </c>
      <c r="H14" s="45">
        <v>6.62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97</v>
      </c>
      <c r="B15" s="44" t="s">
        <v>98</v>
      </c>
      <c r="C15" s="44" t="s">
        <v>82</v>
      </c>
      <c r="D15" s="44" t="s">
        <v>83</v>
      </c>
      <c r="E15" s="44" t="s">
        <v>99</v>
      </c>
      <c r="F15" s="45">
        <v>33.31</v>
      </c>
      <c r="G15" s="45">
        <v>0</v>
      </c>
      <c r="H15" s="45">
        <v>33.31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97</v>
      </c>
      <c r="B16" s="44" t="s">
        <v>98</v>
      </c>
      <c r="C16" s="44" t="s">
        <v>88</v>
      </c>
      <c r="D16" s="44" t="s">
        <v>83</v>
      </c>
      <c r="E16" s="44" t="s">
        <v>100</v>
      </c>
      <c r="F16" s="45">
        <v>24.91</v>
      </c>
      <c r="G16" s="45">
        <v>0</v>
      </c>
      <c r="H16" s="45">
        <v>24.91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</sheetData>
  <sheetProtection/>
  <mergeCells count="22"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P5:P6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101</v>
      </c>
    </row>
    <row r="2" spans="1:10" ht="19.5" customHeight="1">
      <c r="A2" s="95" t="s">
        <v>102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96" t="s">
        <v>56</v>
      </c>
      <c r="B4" s="125"/>
      <c r="C4" s="125"/>
      <c r="D4" s="125"/>
      <c r="E4" s="97"/>
      <c r="F4" s="122" t="s">
        <v>57</v>
      </c>
      <c r="G4" s="123" t="s">
        <v>103</v>
      </c>
      <c r="H4" s="124" t="s">
        <v>104</v>
      </c>
      <c r="I4" s="124" t="s">
        <v>105</v>
      </c>
      <c r="J4" s="118" t="s">
        <v>106</v>
      </c>
    </row>
    <row r="5" spans="1:10" ht="19.5" customHeight="1">
      <c r="A5" s="96" t="s">
        <v>67</v>
      </c>
      <c r="B5" s="125"/>
      <c r="C5" s="97"/>
      <c r="D5" s="121" t="s">
        <v>68</v>
      </c>
      <c r="E5" s="119" t="s">
        <v>107</v>
      </c>
      <c r="F5" s="123"/>
      <c r="G5" s="123"/>
      <c r="H5" s="124"/>
      <c r="I5" s="124"/>
      <c r="J5" s="118"/>
    </row>
    <row r="6" spans="1:10" ht="15" customHeight="1">
      <c r="A6" s="51" t="s">
        <v>77</v>
      </c>
      <c r="B6" s="51" t="s">
        <v>78</v>
      </c>
      <c r="C6" s="52" t="s">
        <v>79</v>
      </c>
      <c r="D6" s="118"/>
      <c r="E6" s="120"/>
      <c r="F6" s="123"/>
      <c r="G6" s="123"/>
      <c r="H6" s="124"/>
      <c r="I6" s="124"/>
      <c r="J6" s="118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6">SUM(G7:J7)</f>
        <v>698.1700000000001</v>
      </c>
      <c r="G7" s="55">
        <v>476.17</v>
      </c>
      <c r="H7" s="55">
        <v>222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332.74</v>
      </c>
      <c r="G8" s="55">
        <v>332.74</v>
      </c>
      <c r="H8" s="55">
        <v>0</v>
      </c>
      <c r="I8" s="55">
        <v>0</v>
      </c>
      <c r="J8" s="13">
        <v>0</v>
      </c>
    </row>
    <row r="9" spans="1:10" ht="19.5" customHeight="1">
      <c r="A9" s="53" t="s">
        <v>80</v>
      </c>
      <c r="B9" s="53" t="s">
        <v>81</v>
      </c>
      <c r="C9" s="53" t="s">
        <v>81</v>
      </c>
      <c r="D9" s="54" t="s">
        <v>83</v>
      </c>
      <c r="E9" s="54" t="s">
        <v>85</v>
      </c>
      <c r="F9" s="55">
        <f t="shared" si="0"/>
        <v>222</v>
      </c>
      <c r="G9" s="55">
        <v>0</v>
      </c>
      <c r="H9" s="55">
        <v>222</v>
      </c>
      <c r="I9" s="55">
        <v>0</v>
      </c>
      <c r="J9" s="13">
        <v>0</v>
      </c>
    </row>
    <row r="10" spans="1:10" ht="19.5" customHeight="1">
      <c r="A10" s="53" t="s">
        <v>86</v>
      </c>
      <c r="B10" s="53" t="s">
        <v>87</v>
      </c>
      <c r="C10" s="53" t="s">
        <v>88</v>
      </c>
      <c r="D10" s="54" t="s">
        <v>83</v>
      </c>
      <c r="E10" s="54" t="s">
        <v>89</v>
      </c>
      <c r="F10" s="55">
        <f t="shared" si="0"/>
        <v>19</v>
      </c>
      <c r="G10" s="55">
        <v>19</v>
      </c>
      <c r="H10" s="55">
        <v>0</v>
      </c>
      <c r="I10" s="55">
        <v>0</v>
      </c>
      <c r="J10" s="13">
        <v>0</v>
      </c>
    </row>
    <row r="11" spans="1:10" ht="19.5" customHeight="1">
      <c r="A11" s="53" t="s">
        <v>90</v>
      </c>
      <c r="B11" s="53" t="s">
        <v>81</v>
      </c>
      <c r="C11" s="53" t="s">
        <v>82</v>
      </c>
      <c r="D11" s="54" t="s">
        <v>83</v>
      </c>
      <c r="E11" s="54" t="s">
        <v>91</v>
      </c>
      <c r="F11" s="55">
        <f t="shared" si="0"/>
        <v>0.36</v>
      </c>
      <c r="G11" s="55">
        <v>0.36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90</v>
      </c>
      <c r="B12" s="53" t="s">
        <v>81</v>
      </c>
      <c r="C12" s="53" t="s">
        <v>81</v>
      </c>
      <c r="D12" s="54" t="s">
        <v>83</v>
      </c>
      <c r="E12" s="54" t="s">
        <v>92</v>
      </c>
      <c r="F12" s="55">
        <f t="shared" si="0"/>
        <v>33.13</v>
      </c>
      <c r="G12" s="55">
        <v>33.13</v>
      </c>
      <c r="H12" s="55">
        <v>0</v>
      </c>
      <c r="I12" s="55">
        <v>0</v>
      </c>
      <c r="J12" s="13">
        <v>0</v>
      </c>
    </row>
    <row r="13" spans="1:10" ht="19.5" customHeight="1">
      <c r="A13" s="53" t="s">
        <v>93</v>
      </c>
      <c r="B13" s="53" t="s">
        <v>94</v>
      </c>
      <c r="C13" s="53" t="s">
        <v>82</v>
      </c>
      <c r="D13" s="54" t="s">
        <v>83</v>
      </c>
      <c r="E13" s="54" t="s">
        <v>95</v>
      </c>
      <c r="F13" s="55">
        <f t="shared" si="0"/>
        <v>26.1</v>
      </c>
      <c r="G13" s="55">
        <v>26.1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93</v>
      </c>
      <c r="B14" s="53" t="s">
        <v>94</v>
      </c>
      <c r="C14" s="53" t="s">
        <v>88</v>
      </c>
      <c r="D14" s="54" t="s">
        <v>83</v>
      </c>
      <c r="E14" s="54" t="s">
        <v>96</v>
      </c>
      <c r="F14" s="55">
        <f t="shared" si="0"/>
        <v>6.62</v>
      </c>
      <c r="G14" s="55">
        <v>6.62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97</v>
      </c>
      <c r="B15" s="53" t="s">
        <v>98</v>
      </c>
      <c r="C15" s="53" t="s">
        <v>82</v>
      </c>
      <c r="D15" s="54" t="s">
        <v>83</v>
      </c>
      <c r="E15" s="54" t="s">
        <v>99</v>
      </c>
      <c r="F15" s="55">
        <f t="shared" si="0"/>
        <v>33.31</v>
      </c>
      <c r="G15" s="55">
        <v>33.31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97</v>
      </c>
      <c r="B16" s="53" t="s">
        <v>98</v>
      </c>
      <c r="C16" s="53" t="s">
        <v>88</v>
      </c>
      <c r="D16" s="54" t="s">
        <v>83</v>
      </c>
      <c r="E16" s="54" t="s">
        <v>100</v>
      </c>
      <c r="F16" s="55">
        <f t="shared" si="0"/>
        <v>24.91</v>
      </c>
      <c r="G16" s="55">
        <v>24.91</v>
      </c>
      <c r="H16" s="55">
        <v>0</v>
      </c>
      <c r="I16" s="55">
        <v>0</v>
      </c>
      <c r="J16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108</v>
      </c>
    </row>
    <row r="2" spans="1:8" ht="20.25" customHeight="1">
      <c r="A2" s="95" t="s">
        <v>109</v>
      </c>
      <c r="B2" s="95"/>
      <c r="C2" s="95"/>
      <c r="D2" s="95"/>
      <c r="E2" s="95"/>
      <c r="F2" s="95"/>
      <c r="G2" s="95"/>
      <c r="H2" s="95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96" t="s">
        <v>4</v>
      </c>
      <c r="B4" s="97"/>
      <c r="C4" s="96" t="s">
        <v>5</v>
      </c>
      <c r="D4" s="125"/>
      <c r="E4" s="125"/>
      <c r="F4" s="125"/>
      <c r="G4" s="125"/>
      <c r="H4" s="97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110</v>
      </c>
      <c r="F5" s="57" t="s">
        <v>111</v>
      </c>
      <c r="G5" s="56" t="s">
        <v>112</v>
      </c>
      <c r="H5" s="57" t="s">
        <v>113</v>
      </c>
    </row>
    <row r="6" spans="1:8" ht="24" customHeight="1">
      <c r="A6" s="11" t="s">
        <v>114</v>
      </c>
      <c r="B6" s="10">
        <f>SUM(B7:B9)</f>
        <v>698.17</v>
      </c>
      <c r="C6" s="58" t="s">
        <v>115</v>
      </c>
      <c r="D6" s="10">
        <f aca="true" t="shared" si="0" ref="D6:D36">SUM(E6:H6)</f>
        <v>698.1700000000001</v>
      </c>
      <c r="E6" s="59">
        <f>SUM(E7:E36)</f>
        <v>698.1700000000001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116</v>
      </c>
      <c r="B7" s="10">
        <v>698.17</v>
      </c>
      <c r="C7" s="58" t="s">
        <v>117</v>
      </c>
      <c r="D7" s="10">
        <f t="shared" si="0"/>
        <v>554.74</v>
      </c>
      <c r="E7" s="59">
        <v>554.74</v>
      </c>
      <c r="F7" s="60">
        <v>0</v>
      </c>
      <c r="G7" s="60">
        <v>0</v>
      </c>
      <c r="H7" s="61">
        <v>0</v>
      </c>
    </row>
    <row r="8" spans="1:8" ht="24" customHeight="1">
      <c r="A8" s="11" t="s">
        <v>118</v>
      </c>
      <c r="B8" s="10">
        <v>0</v>
      </c>
      <c r="C8" s="58" t="s">
        <v>119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120</v>
      </c>
      <c r="B9" s="10">
        <v>0</v>
      </c>
      <c r="C9" s="58" t="s">
        <v>121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122</v>
      </c>
      <c r="B10" s="10">
        <f>SUM(B11:B14)</f>
        <v>0</v>
      </c>
      <c r="C10" s="58" t="s">
        <v>123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116</v>
      </c>
      <c r="B11" s="10">
        <v>0</v>
      </c>
      <c r="C11" s="58" t="s">
        <v>124</v>
      </c>
      <c r="D11" s="10">
        <f t="shared" si="0"/>
        <v>19</v>
      </c>
      <c r="E11" s="59">
        <v>19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118</v>
      </c>
      <c r="B12" s="10">
        <v>0</v>
      </c>
      <c r="C12" s="58" t="s">
        <v>125</v>
      </c>
      <c r="D12" s="10">
        <f t="shared" si="0"/>
        <v>0</v>
      </c>
      <c r="E12" s="59">
        <v>0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120</v>
      </c>
      <c r="B13" s="10">
        <v>0</v>
      </c>
      <c r="C13" s="58" t="s">
        <v>126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127</v>
      </c>
      <c r="B14" s="10">
        <v>0</v>
      </c>
      <c r="C14" s="58" t="s">
        <v>128</v>
      </c>
      <c r="D14" s="10">
        <f t="shared" si="0"/>
        <v>33.49</v>
      </c>
      <c r="E14" s="59">
        <v>33.49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129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130</v>
      </c>
      <c r="D16" s="10">
        <f t="shared" si="0"/>
        <v>32.72</v>
      </c>
      <c r="E16" s="59">
        <v>32.72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131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132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133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134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135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136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137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138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65"/>
      <c r="C25" s="66" t="s">
        <v>139</v>
      </c>
      <c r="D25" s="65">
        <f t="shared" si="0"/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24" customHeight="1">
      <c r="A26" s="11"/>
      <c r="B26" s="65"/>
      <c r="C26" s="66" t="s">
        <v>140</v>
      </c>
      <c r="D26" s="65">
        <f t="shared" si="0"/>
        <v>58.22</v>
      </c>
      <c r="E26" s="65">
        <v>58.22</v>
      </c>
      <c r="F26" s="65">
        <v>0</v>
      </c>
      <c r="G26" s="65">
        <v>0</v>
      </c>
      <c r="H26" s="65">
        <v>0</v>
      </c>
    </row>
    <row r="27" spans="1:8" ht="24" customHeight="1">
      <c r="A27" s="11"/>
      <c r="B27" s="65"/>
      <c r="C27" s="66" t="s">
        <v>141</v>
      </c>
      <c r="D27" s="65">
        <f t="shared" si="0"/>
        <v>0</v>
      </c>
      <c r="E27" s="65">
        <v>0</v>
      </c>
      <c r="F27" s="65">
        <v>0</v>
      </c>
      <c r="G27" s="65">
        <v>0</v>
      </c>
      <c r="H27" s="65">
        <v>0</v>
      </c>
    </row>
    <row r="28" spans="1:8" ht="24" customHeight="1">
      <c r="A28" s="11"/>
      <c r="B28" s="65"/>
      <c r="C28" s="66" t="s">
        <v>142</v>
      </c>
      <c r="D28" s="65">
        <f t="shared" si="0"/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ht="24" customHeight="1">
      <c r="A29" s="11"/>
      <c r="B29" s="65"/>
      <c r="C29" s="66" t="s">
        <v>143</v>
      </c>
      <c r="D29" s="65">
        <f t="shared" si="0"/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ht="24" customHeight="1">
      <c r="A30" s="8"/>
      <c r="B30" s="55"/>
      <c r="C30" s="67" t="s">
        <v>144</v>
      </c>
      <c r="D30" s="61">
        <f t="shared" si="0"/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24" customHeight="1">
      <c r="A31" s="15"/>
      <c r="B31" s="59"/>
      <c r="C31" s="69" t="s">
        <v>145</v>
      </c>
      <c r="D31" s="10">
        <f t="shared" si="0"/>
        <v>0</v>
      </c>
      <c r="E31" s="70">
        <v>0</v>
      </c>
      <c r="F31" s="70">
        <v>0</v>
      </c>
      <c r="G31" s="70">
        <v>0</v>
      </c>
      <c r="H31" s="70">
        <v>0</v>
      </c>
    </row>
    <row r="32" spans="1:8" ht="24" customHeight="1">
      <c r="A32" s="16"/>
      <c r="B32" s="17"/>
      <c r="C32" s="71" t="s">
        <v>146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1" t="s">
        <v>147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1" t="s">
        <v>148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1" t="s">
        <v>149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1" t="s">
        <v>150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2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2">
        <f>SUM(B6,B10)</f>
        <v>698.17</v>
      </c>
      <c r="C40" s="19" t="s">
        <v>53</v>
      </c>
      <c r="D40" s="18">
        <f>SUM(D7:D38)</f>
        <v>698.1700000000001</v>
      </c>
      <c r="E40" s="18">
        <f>SUM(E7:E38)</f>
        <v>698.1700000000001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3" t="s">
        <v>152</v>
      </c>
    </row>
    <row r="2" spans="1:41" ht="19.5" customHeight="1">
      <c r="A2" s="95" t="s">
        <v>153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37"/>
      <c r="AJ3" s="37"/>
      <c r="AK3" s="37"/>
      <c r="AL3" s="37"/>
      <c r="AO3" s="2" t="s">
        <v>3</v>
      </c>
    </row>
    <row r="4" spans="1:41" ht="19.5" customHeight="1">
      <c r="A4" s="103" t="s">
        <v>56</v>
      </c>
      <c r="B4" s="104"/>
      <c r="C4" s="104"/>
      <c r="D4" s="105"/>
      <c r="E4" s="134" t="s">
        <v>154</v>
      </c>
      <c r="F4" s="129" t="s">
        <v>155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156</v>
      </c>
      <c r="Q4" s="130"/>
      <c r="R4" s="130"/>
      <c r="S4" s="130"/>
      <c r="T4" s="130"/>
      <c r="U4" s="130"/>
      <c r="V4" s="130"/>
      <c r="W4" s="130"/>
      <c r="X4" s="130"/>
      <c r="Y4" s="131"/>
      <c r="Z4" s="129" t="s">
        <v>157</v>
      </c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</row>
    <row r="5" spans="1:41" ht="19.5" customHeight="1">
      <c r="A5" s="132" t="s">
        <v>67</v>
      </c>
      <c r="B5" s="133"/>
      <c r="C5" s="117" t="s">
        <v>68</v>
      </c>
      <c r="D5" s="100" t="s">
        <v>107</v>
      </c>
      <c r="E5" s="135"/>
      <c r="F5" s="137" t="s">
        <v>57</v>
      </c>
      <c r="G5" s="126" t="s">
        <v>158</v>
      </c>
      <c r="H5" s="127"/>
      <c r="I5" s="128"/>
      <c r="J5" s="126" t="s">
        <v>159</v>
      </c>
      <c r="K5" s="127"/>
      <c r="L5" s="128"/>
      <c r="M5" s="126" t="s">
        <v>160</v>
      </c>
      <c r="N5" s="127"/>
      <c r="O5" s="128"/>
      <c r="P5" s="139" t="s">
        <v>57</v>
      </c>
      <c r="Q5" s="126" t="s">
        <v>158</v>
      </c>
      <c r="R5" s="127"/>
      <c r="S5" s="128"/>
      <c r="T5" s="126" t="s">
        <v>159</v>
      </c>
      <c r="U5" s="127"/>
      <c r="V5" s="128"/>
      <c r="W5" s="126" t="s">
        <v>160</v>
      </c>
      <c r="X5" s="127"/>
      <c r="Y5" s="128"/>
      <c r="Z5" s="137" t="s">
        <v>57</v>
      </c>
      <c r="AA5" s="126" t="s">
        <v>158</v>
      </c>
      <c r="AB5" s="127"/>
      <c r="AC5" s="128"/>
      <c r="AD5" s="126" t="s">
        <v>159</v>
      </c>
      <c r="AE5" s="127"/>
      <c r="AF5" s="128"/>
      <c r="AG5" s="126" t="s">
        <v>160</v>
      </c>
      <c r="AH5" s="127"/>
      <c r="AI5" s="128"/>
      <c r="AJ5" s="126" t="s">
        <v>161</v>
      </c>
      <c r="AK5" s="127"/>
      <c r="AL5" s="128"/>
      <c r="AM5" s="126" t="s">
        <v>113</v>
      </c>
      <c r="AN5" s="127"/>
      <c r="AO5" s="128"/>
    </row>
    <row r="6" spans="1:41" ht="29.25" customHeight="1">
      <c r="A6" s="75" t="s">
        <v>77</v>
      </c>
      <c r="B6" s="75" t="s">
        <v>78</v>
      </c>
      <c r="C6" s="101"/>
      <c r="D6" s="101"/>
      <c r="E6" s="136"/>
      <c r="F6" s="138"/>
      <c r="G6" s="76" t="s">
        <v>72</v>
      </c>
      <c r="H6" s="77" t="s">
        <v>103</v>
      </c>
      <c r="I6" s="77" t="s">
        <v>104</v>
      </c>
      <c r="J6" s="76" t="s">
        <v>72</v>
      </c>
      <c r="K6" s="77" t="s">
        <v>103</v>
      </c>
      <c r="L6" s="77" t="s">
        <v>104</v>
      </c>
      <c r="M6" s="76" t="s">
        <v>72</v>
      </c>
      <c r="N6" s="77" t="s">
        <v>103</v>
      </c>
      <c r="O6" s="78" t="s">
        <v>104</v>
      </c>
      <c r="P6" s="138"/>
      <c r="Q6" s="79" t="s">
        <v>72</v>
      </c>
      <c r="R6" s="43" t="s">
        <v>103</v>
      </c>
      <c r="S6" s="43" t="s">
        <v>104</v>
      </c>
      <c r="T6" s="79" t="s">
        <v>72</v>
      </c>
      <c r="U6" s="43" t="s">
        <v>103</v>
      </c>
      <c r="V6" s="42" t="s">
        <v>104</v>
      </c>
      <c r="W6" s="38" t="s">
        <v>72</v>
      </c>
      <c r="X6" s="79" t="s">
        <v>103</v>
      </c>
      <c r="Y6" s="43" t="s">
        <v>104</v>
      </c>
      <c r="Z6" s="138"/>
      <c r="AA6" s="76" t="s">
        <v>72</v>
      </c>
      <c r="AB6" s="75" t="s">
        <v>103</v>
      </c>
      <c r="AC6" s="75" t="s">
        <v>104</v>
      </c>
      <c r="AD6" s="76" t="s">
        <v>72</v>
      </c>
      <c r="AE6" s="75" t="s">
        <v>103</v>
      </c>
      <c r="AF6" s="75" t="s">
        <v>104</v>
      </c>
      <c r="AG6" s="76" t="s">
        <v>72</v>
      </c>
      <c r="AH6" s="77" t="s">
        <v>103</v>
      </c>
      <c r="AI6" s="77" t="s">
        <v>104</v>
      </c>
      <c r="AJ6" s="76" t="s">
        <v>72</v>
      </c>
      <c r="AK6" s="77" t="s">
        <v>103</v>
      </c>
      <c r="AL6" s="77" t="s">
        <v>104</v>
      </c>
      <c r="AM6" s="76" t="s">
        <v>72</v>
      </c>
      <c r="AN6" s="77" t="s">
        <v>103</v>
      </c>
      <c r="AO6" s="77" t="s">
        <v>104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22">SUM(F7,P7,Z7)</f>
        <v>698.1700000000001</v>
      </c>
      <c r="F7" s="45">
        <f aca="true" t="shared" si="1" ref="F7:F22">SUM(G7,J7,M7)</f>
        <v>698.1700000000001</v>
      </c>
      <c r="G7" s="45">
        <f aca="true" t="shared" si="2" ref="G7:G22">SUM(H7:I7)</f>
        <v>698.1700000000001</v>
      </c>
      <c r="H7" s="45">
        <v>476.17</v>
      </c>
      <c r="I7" s="46">
        <v>222</v>
      </c>
      <c r="J7" s="45">
        <f aca="true" t="shared" si="3" ref="J7:J22">SUM(K7:L7)</f>
        <v>0</v>
      </c>
      <c r="K7" s="45">
        <v>0</v>
      </c>
      <c r="L7" s="46">
        <v>0</v>
      </c>
      <c r="M7" s="45">
        <f aca="true" t="shared" si="4" ref="M7:M22">SUM(N7:O7)</f>
        <v>0</v>
      </c>
      <c r="N7" s="45">
        <v>0</v>
      </c>
      <c r="O7" s="46">
        <v>0</v>
      </c>
      <c r="P7" s="47">
        <f aca="true" t="shared" si="5" ref="P7:P22">SUM(Q7,T7,W7)</f>
        <v>0</v>
      </c>
      <c r="Q7" s="45">
        <f aca="true" t="shared" si="6" ref="Q7:Q22">SUM(R7:S7)</f>
        <v>0</v>
      </c>
      <c r="R7" s="45">
        <v>0</v>
      </c>
      <c r="S7" s="46">
        <v>0</v>
      </c>
      <c r="T7" s="45">
        <f aca="true" t="shared" si="7" ref="T7:T22">SUM(U7:V7)</f>
        <v>0</v>
      </c>
      <c r="U7" s="45">
        <v>0</v>
      </c>
      <c r="V7" s="45">
        <v>0</v>
      </c>
      <c r="W7" s="45">
        <f aca="true" t="shared" si="8" ref="W7:W22">SUM(X7:Y7)</f>
        <v>0</v>
      </c>
      <c r="X7" s="45">
        <v>0</v>
      </c>
      <c r="Y7" s="46">
        <v>0</v>
      </c>
      <c r="Z7" s="47">
        <f aca="true" t="shared" si="9" ref="Z7:Z22">SUM(AA7,AD7,AG7,AJ7,AM7)</f>
        <v>0</v>
      </c>
      <c r="AA7" s="45">
        <f aca="true" t="shared" si="10" ref="AA7:AA22">SUM(AB7:AC7)</f>
        <v>0</v>
      </c>
      <c r="AB7" s="45">
        <v>0</v>
      </c>
      <c r="AC7" s="46">
        <v>0</v>
      </c>
      <c r="AD7" s="45">
        <f aca="true" t="shared" si="11" ref="AD7:AD22">SUM(AE7:AF7)</f>
        <v>0</v>
      </c>
      <c r="AE7" s="45">
        <v>0</v>
      </c>
      <c r="AF7" s="46">
        <v>0</v>
      </c>
      <c r="AG7" s="45">
        <f aca="true" t="shared" si="12" ref="AG7:AG22">SUM(AH7:AI7)</f>
        <v>0</v>
      </c>
      <c r="AH7" s="45">
        <v>0</v>
      </c>
      <c r="AI7" s="46">
        <v>0</v>
      </c>
      <c r="AJ7" s="45">
        <f aca="true" t="shared" si="13" ref="AJ7:AJ22">SUM(AK7:AL7)</f>
        <v>0</v>
      </c>
      <c r="AK7" s="45">
        <v>0</v>
      </c>
      <c r="AL7" s="46">
        <v>0</v>
      </c>
      <c r="AM7" s="45">
        <f aca="true" t="shared" si="14" ref="AM7:AM22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162</v>
      </c>
      <c r="C8" s="44" t="s">
        <v>36</v>
      </c>
      <c r="D8" s="44" t="s">
        <v>163</v>
      </c>
      <c r="E8" s="45">
        <f t="shared" si="0"/>
        <v>334.05</v>
      </c>
      <c r="F8" s="45">
        <f t="shared" si="1"/>
        <v>334.05</v>
      </c>
      <c r="G8" s="45">
        <f t="shared" si="2"/>
        <v>334.05</v>
      </c>
      <c r="H8" s="45">
        <v>334.05</v>
      </c>
      <c r="I8" s="46">
        <v>0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0</v>
      </c>
      <c r="AA8" s="45">
        <f t="shared" si="10"/>
        <v>0</v>
      </c>
      <c r="AB8" s="45">
        <v>0</v>
      </c>
      <c r="AC8" s="46">
        <v>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162</v>
      </c>
      <c r="B9" s="44" t="s">
        <v>164</v>
      </c>
      <c r="C9" s="44" t="s">
        <v>83</v>
      </c>
      <c r="D9" s="44" t="s">
        <v>165</v>
      </c>
      <c r="E9" s="45">
        <f t="shared" si="0"/>
        <v>231.92</v>
      </c>
      <c r="F9" s="45">
        <f t="shared" si="1"/>
        <v>231.92</v>
      </c>
      <c r="G9" s="45">
        <f t="shared" si="2"/>
        <v>231.92</v>
      </c>
      <c r="H9" s="45">
        <v>231.92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162</v>
      </c>
      <c r="B10" s="44" t="s">
        <v>166</v>
      </c>
      <c r="C10" s="44" t="s">
        <v>83</v>
      </c>
      <c r="D10" s="44" t="s">
        <v>167</v>
      </c>
      <c r="E10" s="45">
        <f t="shared" si="0"/>
        <v>65.85</v>
      </c>
      <c r="F10" s="45">
        <f t="shared" si="1"/>
        <v>65.85</v>
      </c>
      <c r="G10" s="45">
        <f t="shared" si="2"/>
        <v>65.85</v>
      </c>
      <c r="H10" s="45">
        <v>65.85</v>
      </c>
      <c r="I10" s="46">
        <v>0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162</v>
      </c>
      <c r="B11" s="44" t="s">
        <v>168</v>
      </c>
      <c r="C11" s="44" t="s">
        <v>83</v>
      </c>
      <c r="D11" s="44" t="s">
        <v>169</v>
      </c>
      <c r="E11" s="45">
        <f t="shared" si="0"/>
        <v>33.31</v>
      </c>
      <c r="F11" s="45">
        <f t="shared" si="1"/>
        <v>33.31</v>
      </c>
      <c r="G11" s="45">
        <f t="shared" si="2"/>
        <v>33.31</v>
      </c>
      <c r="H11" s="45">
        <v>33.31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162</v>
      </c>
      <c r="B12" s="44" t="s">
        <v>170</v>
      </c>
      <c r="C12" s="44" t="s">
        <v>83</v>
      </c>
      <c r="D12" s="44" t="s">
        <v>171</v>
      </c>
      <c r="E12" s="45">
        <f t="shared" si="0"/>
        <v>2.97</v>
      </c>
      <c r="F12" s="45">
        <f t="shared" si="1"/>
        <v>2.97</v>
      </c>
      <c r="G12" s="45">
        <f t="shared" si="2"/>
        <v>2.97</v>
      </c>
      <c r="H12" s="45">
        <v>2.97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0</v>
      </c>
      <c r="AA12" s="45">
        <f t="shared" si="10"/>
        <v>0</v>
      </c>
      <c r="AB12" s="45">
        <v>0</v>
      </c>
      <c r="AC12" s="46">
        <v>0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172</v>
      </c>
      <c r="C13" s="44" t="s">
        <v>36</v>
      </c>
      <c r="D13" s="44" t="s">
        <v>173</v>
      </c>
      <c r="E13" s="45">
        <f t="shared" si="0"/>
        <v>364.09000000000003</v>
      </c>
      <c r="F13" s="45">
        <f t="shared" si="1"/>
        <v>364.09000000000003</v>
      </c>
      <c r="G13" s="45">
        <f t="shared" si="2"/>
        <v>364.09000000000003</v>
      </c>
      <c r="H13" s="45">
        <v>142.09</v>
      </c>
      <c r="I13" s="46">
        <v>222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172</v>
      </c>
      <c r="B14" s="44" t="s">
        <v>164</v>
      </c>
      <c r="C14" s="44" t="s">
        <v>83</v>
      </c>
      <c r="D14" s="44" t="s">
        <v>174</v>
      </c>
      <c r="E14" s="45">
        <f t="shared" si="0"/>
        <v>77.24000000000001</v>
      </c>
      <c r="F14" s="45">
        <f t="shared" si="1"/>
        <v>77.24000000000001</v>
      </c>
      <c r="G14" s="45">
        <f t="shared" si="2"/>
        <v>77.24000000000001</v>
      </c>
      <c r="H14" s="45">
        <v>54.24</v>
      </c>
      <c r="I14" s="46">
        <v>23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  <row r="15" spans="1:41" ht="19.5" customHeight="1">
      <c r="A15" s="44" t="s">
        <v>172</v>
      </c>
      <c r="B15" s="44" t="s">
        <v>168</v>
      </c>
      <c r="C15" s="44" t="s">
        <v>83</v>
      </c>
      <c r="D15" s="44" t="s">
        <v>175</v>
      </c>
      <c r="E15" s="45">
        <f t="shared" si="0"/>
        <v>19</v>
      </c>
      <c r="F15" s="45">
        <f t="shared" si="1"/>
        <v>19</v>
      </c>
      <c r="G15" s="45">
        <f t="shared" si="2"/>
        <v>19</v>
      </c>
      <c r="H15" s="45">
        <v>19</v>
      </c>
      <c r="I15" s="46">
        <v>0</v>
      </c>
      <c r="J15" s="45">
        <f t="shared" si="3"/>
        <v>0</v>
      </c>
      <c r="K15" s="45">
        <v>0</v>
      </c>
      <c r="L15" s="46">
        <v>0</v>
      </c>
      <c r="M15" s="45">
        <f t="shared" si="4"/>
        <v>0</v>
      </c>
      <c r="N15" s="45">
        <v>0</v>
      </c>
      <c r="O15" s="46">
        <v>0</v>
      </c>
      <c r="P15" s="47">
        <f t="shared" si="5"/>
        <v>0</v>
      </c>
      <c r="Q15" s="45">
        <f t="shared" si="6"/>
        <v>0</v>
      </c>
      <c r="R15" s="45">
        <v>0</v>
      </c>
      <c r="S15" s="46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46">
        <v>0</v>
      </c>
      <c r="Z15" s="47">
        <f t="shared" si="9"/>
        <v>0</v>
      </c>
      <c r="AA15" s="45">
        <f t="shared" si="10"/>
        <v>0</v>
      </c>
      <c r="AB15" s="45">
        <v>0</v>
      </c>
      <c r="AC15" s="46">
        <v>0</v>
      </c>
      <c r="AD15" s="45">
        <f t="shared" si="11"/>
        <v>0</v>
      </c>
      <c r="AE15" s="45">
        <v>0</v>
      </c>
      <c r="AF15" s="46">
        <v>0</v>
      </c>
      <c r="AG15" s="45">
        <f t="shared" si="12"/>
        <v>0</v>
      </c>
      <c r="AH15" s="45">
        <v>0</v>
      </c>
      <c r="AI15" s="46">
        <v>0</v>
      </c>
      <c r="AJ15" s="45">
        <f t="shared" si="13"/>
        <v>0</v>
      </c>
      <c r="AK15" s="45">
        <v>0</v>
      </c>
      <c r="AL15" s="46">
        <v>0</v>
      </c>
      <c r="AM15" s="45">
        <f t="shared" si="14"/>
        <v>0</v>
      </c>
      <c r="AN15" s="45">
        <v>0</v>
      </c>
      <c r="AO15" s="46">
        <v>0</v>
      </c>
    </row>
    <row r="16" spans="1:41" ht="19.5" customHeight="1">
      <c r="A16" s="44" t="s">
        <v>172</v>
      </c>
      <c r="B16" s="44" t="s">
        <v>176</v>
      </c>
      <c r="C16" s="44" t="s">
        <v>83</v>
      </c>
      <c r="D16" s="44" t="s">
        <v>177</v>
      </c>
      <c r="E16" s="45">
        <f t="shared" si="0"/>
        <v>4</v>
      </c>
      <c r="F16" s="45">
        <f t="shared" si="1"/>
        <v>4</v>
      </c>
      <c r="G16" s="45">
        <f t="shared" si="2"/>
        <v>4</v>
      </c>
      <c r="H16" s="45">
        <v>0</v>
      </c>
      <c r="I16" s="46">
        <v>4</v>
      </c>
      <c r="J16" s="45">
        <f t="shared" si="3"/>
        <v>0</v>
      </c>
      <c r="K16" s="45">
        <v>0</v>
      </c>
      <c r="L16" s="46">
        <v>0</v>
      </c>
      <c r="M16" s="45">
        <f t="shared" si="4"/>
        <v>0</v>
      </c>
      <c r="N16" s="45">
        <v>0</v>
      </c>
      <c r="O16" s="46">
        <v>0</v>
      </c>
      <c r="P16" s="47">
        <f t="shared" si="5"/>
        <v>0</v>
      </c>
      <c r="Q16" s="45">
        <f t="shared" si="6"/>
        <v>0</v>
      </c>
      <c r="R16" s="45">
        <v>0</v>
      </c>
      <c r="S16" s="46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46">
        <v>0</v>
      </c>
      <c r="Z16" s="47">
        <f t="shared" si="9"/>
        <v>0</v>
      </c>
      <c r="AA16" s="45">
        <f t="shared" si="10"/>
        <v>0</v>
      </c>
      <c r="AB16" s="45">
        <v>0</v>
      </c>
      <c r="AC16" s="46">
        <v>0</v>
      </c>
      <c r="AD16" s="45">
        <f t="shared" si="11"/>
        <v>0</v>
      </c>
      <c r="AE16" s="45">
        <v>0</v>
      </c>
      <c r="AF16" s="46">
        <v>0</v>
      </c>
      <c r="AG16" s="45">
        <f t="shared" si="12"/>
        <v>0</v>
      </c>
      <c r="AH16" s="45">
        <v>0</v>
      </c>
      <c r="AI16" s="46">
        <v>0</v>
      </c>
      <c r="AJ16" s="45">
        <f t="shared" si="13"/>
        <v>0</v>
      </c>
      <c r="AK16" s="45">
        <v>0</v>
      </c>
      <c r="AL16" s="46">
        <v>0</v>
      </c>
      <c r="AM16" s="45">
        <f t="shared" si="14"/>
        <v>0</v>
      </c>
      <c r="AN16" s="45">
        <v>0</v>
      </c>
      <c r="AO16" s="46">
        <v>0</v>
      </c>
    </row>
    <row r="17" spans="1:41" ht="19.5" customHeight="1">
      <c r="A17" s="44" t="s">
        <v>172</v>
      </c>
      <c r="B17" s="44" t="s">
        <v>178</v>
      </c>
      <c r="C17" s="44" t="s">
        <v>83</v>
      </c>
      <c r="D17" s="44" t="s">
        <v>179</v>
      </c>
      <c r="E17" s="45">
        <f t="shared" si="0"/>
        <v>1</v>
      </c>
      <c r="F17" s="45">
        <f t="shared" si="1"/>
        <v>1</v>
      </c>
      <c r="G17" s="45">
        <f t="shared" si="2"/>
        <v>1</v>
      </c>
      <c r="H17" s="45">
        <v>1</v>
      </c>
      <c r="I17" s="46">
        <v>0</v>
      </c>
      <c r="J17" s="45">
        <f t="shared" si="3"/>
        <v>0</v>
      </c>
      <c r="K17" s="45">
        <v>0</v>
      </c>
      <c r="L17" s="46">
        <v>0</v>
      </c>
      <c r="M17" s="45">
        <f t="shared" si="4"/>
        <v>0</v>
      </c>
      <c r="N17" s="45">
        <v>0</v>
      </c>
      <c r="O17" s="46">
        <v>0</v>
      </c>
      <c r="P17" s="47">
        <f t="shared" si="5"/>
        <v>0</v>
      </c>
      <c r="Q17" s="45">
        <f t="shared" si="6"/>
        <v>0</v>
      </c>
      <c r="R17" s="45">
        <v>0</v>
      </c>
      <c r="S17" s="46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46">
        <v>0</v>
      </c>
      <c r="Z17" s="47">
        <f t="shared" si="9"/>
        <v>0</v>
      </c>
      <c r="AA17" s="45">
        <f t="shared" si="10"/>
        <v>0</v>
      </c>
      <c r="AB17" s="45">
        <v>0</v>
      </c>
      <c r="AC17" s="46">
        <v>0</v>
      </c>
      <c r="AD17" s="45">
        <f t="shared" si="11"/>
        <v>0</v>
      </c>
      <c r="AE17" s="45">
        <v>0</v>
      </c>
      <c r="AF17" s="46">
        <v>0</v>
      </c>
      <c r="AG17" s="45">
        <f t="shared" si="12"/>
        <v>0</v>
      </c>
      <c r="AH17" s="45">
        <v>0</v>
      </c>
      <c r="AI17" s="46">
        <v>0</v>
      </c>
      <c r="AJ17" s="45">
        <f t="shared" si="13"/>
        <v>0</v>
      </c>
      <c r="AK17" s="45">
        <v>0</v>
      </c>
      <c r="AL17" s="46">
        <v>0</v>
      </c>
      <c r="AM17" s="45">
        <f t="shared" si="14"/>
        <v>0</v>
      </c>
      <c r="AN17" s="45">
        <v>0</v>
      </c>
      <c r="AO17" s="46">
        <v>0</v>
      </c>
    </row>
    <row r="18" spans="1:41" ht="19.5" customHeight="1">
      <c r="A18" s="44" t="s">
        <v>172</v>
      </c>
      <c r="B18" s="44" t="s">
        <v>180</v>
      </c>
      <c r="C18" s="44" t="s">
        <v>83</v>
      </c>
      <c r="D18" s="44" t="s">
        <v>181</v>
      </c>
      <c r="E18" s="45">
        <f t="shared" si="0"/>
        <v>4</v>
      </c>
      <c r="F18" s="45">
        <f t="shared" si="1"/>
        <v>4</v>
      </c>
      <c r="G18" s="45">
        <f t="shared" si="2"/>
        <v>4</v>
      </c>
      <c r="H18" s="45">
        <v>4</v>
      </c>
      <c r="I18" s="46">
        <v>0</v>
      </c>
      <c r="J18" s="45">
        <f t="shared" si="3"/>
        <v>0</v>
      </c>
      <c r="K18" s="45">
        <v>0</v>
      </c>
      <c r="L18" s="46">
        <v>0</v>
      </c>
      <c r="M18" s="45">
        <f t="shared" si="4"/>
        <v>0</v>
      </c>
      <c r="N18" s="45">
        <v>0</v>
      </c>
      <c r="O18" s="46">
        <v>0</v>
      </c>
      <c r="P18" s="47">
        <f t="shared" si="5"/>
        <v>0</v>
      </c>
      <c r="Q18" s="45">
        <f t="shared" si="6"/>
        <v>0</v>
      </c>
      <c r="R18" s="45">
        <v>0</v>
      </c>
      <c r="S18" s="46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46">
        <v>0</v>
      </c>
      <c r="Z18" s="47">
        <f t="shared" si="9"/>
        <v>0</v>
      </c>
      <c r="AA18" s="45">
        <f t="shared" si="10"/>
        <v>0</v>
      </c>
      <c r="AB18" s="45">
        <v>0</v>
      </c>
      <c r="AC18" s="46">
        <v>0</v>
      </c>
      <c r="AD18" s="45">
        <f t="shared" si="11"/>
        <v>0</v>
      </c>
      <c r="AE18" s="45">
        <v>0</v>
      </c>
      <c r="AF18" s="46">
        <v>0</v>
      </c>
      <c r="AG18" s="45">
        <f t="shared" si="12"/>
        <v>0</v>
      </c>
      <c r="AH18" s="45">
        <v>0</v>
      </c>
      <c r="AI18" s="46">
        <v>0</v>
      </c>
      <c r="AJ18" s="45">
        <f t="shared" si="13"/>
        <v>0</v>
      </c>
      <c r="AK18" s="45">
        <v>0</v>
      </c>
      <c r="AL18" s="46">
        <v>0</v>
      </c>
      <c r="AM18" s="45">
        <f t="shared" si="14"/>
        <v>0</v>
      </c>
      <c r="AN18" s="45">
        <v>0</v>
      </c>
      <c r="AO18" s="46">
        <v>0</v>
      </c>
    </row>
    <row r="19" spans="1:41" ht="19.5" customHeight="1">
      <c r="A19" s="44" t="s">
        <v>172</v>
      </c>
      <c r="B19" s="44" t="s">
        <v>182</v>
      </c>
      <c r="C19" s="44" t="s">
        <v>83</v>
      </c>
      <c r="D19" s="44" t="s">
        <v>183</v>
      </c>
      <c r="E19" s="45">
        <f t="shared" si="0"/>
        <v>197</v>
      </c>
      <c r="F19" s="45">
        <f t="shared" si="1"/>
        <v>197</v>
      </c>
      <c r="G19" s="45">
        <f t="shared" si="2"/>
        <v>197</v>
      </c>
      <c r="H19" s="45">
        <v>7</v>
      </c>
      <c r="I19" s="46">
        <v>190</v>
      </c>
      <c r="J19" s="45">
        <f t="shared" si="3"/>
        <v>0</v>
      </c>
      <c r="K19" s="45">
        <v>0</v>
      </c>
      <c r="L19" s="46">
        <v>0</v>
      </c>
      <c r="M19" s="45">
        <f t="shared" si="4"/>
        <v>0</v>
      </c>
      <c r="N19" s="45">
        <v>0</v>
      </c>
      <c r="O19" s="46">
        <v>0</v>
      </c>
      <c r="P19" s="47">
        <f t="shared" si="5"/>
        <v>0</v>
      </c>
      <c r="Q19" s="45">
        <f t="shared" si="6"/>
        <v>0</v>
      </c>
      <c r="R19" s="45">
        <v>0</v>
      </c>
      <c r="S19" s="46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46">
        <v>0</v>
      </c>
      <c r="Z19" s="47">
        <f t="shared" si="9"/>
        <v>0</v>
      </c>
      <c r="AA19" s="45">
        <f t="shared" si="10"/>
        <v>0</v>
      </c>
      <c r="AB19" s="45">
        <v>0</v>
      </c>
      <c r="AC19" s="46">
        <v>0</v>
      </c>
      <c r="AD19" s="45">
        <f t="shared" si="11"/>
        <v>0</v>
      </c>
      <c r="AE19" s="45">
        <v>0</v>
      </c>
      <c r="AF19" s="46">
        <v>0</v>
      </c>
      <c r="AG19" s="45">
        <f t="shared" si="12"/>
        <v>0</v>
      </c>
      <c r="AH19" s="45">
        <v>0</v>
      </c>
      <c r="AI19" s="46">
        <v>0</v>
      </c>
      <c r="AJ19" s="45">
        <f t="shared" si="13"/>
        <v>0</v>
      </c>
      <c r="AK19" s="45">
        <v>0</v>
      </c>
      <c r="AL19" s="46">
        <v>0</v>
      </c>
      <c r="AM19" s="45">
        <f t="shared" si="14"/>
        <v>0</v>
      </c>
      <c r="AN19" s="45">
        <v>0</v>
      </c>
      <c r="AO19" s="46">
        <v>0</v>
      </c>
    </row>
    <row r="20" spans="1:41" ht="19.5" customHeight="1">
      <c r="A20" s="44" t="s">
        <v>172</v>
      </c>
      <c r="B20" s="44" t="s">
        <v>170</v>
      </c>
      <c r="C20" s="44" t="s">
        <v>83</v>
      </c>
      <c r="D20" s="44" t="s">
        <v>184</v>
      </c>
      <c r="E20" s="45">
        <f t="shared" si="0"/>
        <v>61.85</v>
      </c>
      <c r="F20" s="45">
        <f t="shared" si="1"/>
        <v>61.85</v>
      </c>
      <c r="G20" s="45">
        <f t="shared" si="2"/>
        <v>61.85</v>
      </c>
      <c r="H20" s="45">
        <v>56.85</v>
      </c>
      <c r="I20" s="46">
        <v>5</v>
      </c>
      <c r="J20" s="45">
        <f t="shared" si="3"/>
        <v>0</v>
      </c>
      <c r="K20" s="45">
        <v>0</v>
      </c>
      <c r="L20" s="46">
        <v>0</v>
      </c>
      <c r="M20" s="45">
        <f t="shared" si="4"/>
        <v>0</v>
      </c>
      <c r="N20" s="45">
        <v>0</v>
      </c>
      <c r="O20" s="46">
        <v>0</v>
      </c>
      <c r="P20" s="47">
        <f t="shared" si="5"/>
        <v>0</v>
      </c>
      <c r="Q20" s="45">
        <f t="shared" si="6"/>
        <v>0</v>
      </c>
      <c r="R20" s="45">
        <v>0</v>
      </c>
      <c r="S20" s="46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46">
        <v>0</v>
      </c>
      <c r="Z20" s="47">
        <f t="shared" si="9"/>
        <v>0</v>
      </c>
      <c r="AA20" s="45">
        <f t="shared" si="10"/>
        <v>0</v>
      </c>
      <c r="AB20" s="45">
        <v>0</v>
      </c>
      <c r="AC20" s="46">
        <v>0</v>
      </c>
      <c r="AD20" s="45">
        <f t="shared" si="11"/>
        <v>0</v>
      </c>
      <c r="AE20" s="45">
        <v>0</v>
      </c>
      <c r="AF20" s="46">
        <v>0</v>
      </c>
      <c r="AG20" s="45">
        <f t="shared" si="12"/>
        <v>0</v>
      </c>
      <c r="AH20" s="45">
        <v>0</v>
      </c>
      <c r="AI20" s="46">
        <v>0</v>
      </c>
      <c r="AJ20" s="45">
        <f t="shared" si="13"/>
        <v>0</v>
      </c>
      <c r="AK20" s="45">
        <v>0</v>
      </c>
      <c r="AL20" s="46">
        <v>0</v>
      </c>
      <c r="AM20" s="45">
        <f t="shared" si="14"/>
        <v>0</v>
      </c>
      <c r="AN20" s="45">
        <v>0</v>
      </c>
      <c r="AO20" s="46">
        <v>0</v>
      </c>
    </row>
    <row r="21" spans="1:41" ht="19.5" customHeight="1">
      <c r="A21" s="44" t="s">
        <v>36</v>
      </c>
      <c r="B21" s="44" t="s">
        <v>185</v>
      </c>
      <c r="C21" s="44" t="s">
        <v>36</v>
      </c>
      <c r="D21" s="44" t="s">
        <v>186</v>
      </c>
      <c r="E21" s="45">
        <f t="shared" si="0"/>
        <v>0.03</v>
      </c>
      <c r="F21" s="45">
        <f t="shared" si="1"/>
        <v>0.03</v>
      </c>
      <c r="G21" s="45">
        <f t="shared" si="2"/>
        <v>0.03</v>
      </c>
      <c r="H21" s="45">
        <v>0.03</v>
      </c>
      <c r="I21" s="46">
        <v>0</v>
      </c>
      <c r="J21" s="45">
        <f t="shared" si="3"/>
        <v>0</v>
      </c>
      <c r="K21" s="45">
        <v>0</v>
      </c>
      <c r="L21" s="46">
        <v>0</v>
      </c>
      <c r="M21" s="45">
        <f t="shared" si="4"/>
        <v>0</v>
      </c>
      <c r="N21" s="45">
        <v>0</v>
      </c>
      <c r="O21" s="46">
        <v>0</v>
      </c>
      <c r="P21" s="47">
        <f t="shared" si="5"/>
        <v>0</v>
      </c>
      <c r="Q21" s="45">
        <f t="shared" si="6"/>
        <v>0</v>
      </c>
      <c r="R21" s="45">
        <v>0</v>
      </c>
      <c r="S21" s="46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46">
        <v>0</v>
      </c>
      <c r="Z21" s="47">
        <f t="shared" si="9"/>
        <v>0</v>
      </c>
      <c r="AA21" s="45">
        <f t="shared" si="10"/>
        <v>0</v>
      </c>
      <c r="AB21" s="45">
        <v>0</v>
      </c>
      <c r="AC21" s="46">
        <v>0</v>
      </c>
      <c r="AD21" s="45">
        <f t="shared" si="11"/>
        <v>0</v>
      </c>
      <c r="AE21" s="45">
        <v>0</v>
      </c>
      <c r="AF21" s="46">
        <v>0</v>
      </c>
      <c r="AG21" s="45">
        <f t="shared" si="12"/>
        <v>0</v>
      </c>
      <c r="AH21" s="45">
        <v>0</v>
      </c>
      <c r="AI21" s="46">
        <v>0</v>
      </c>
      <c r="AJ21" s="45">
        <f t="shared" si="13"/>
        <v>0</v>
      </c>
      <c r="AK21" s="45">
        <v>0</v>
      </c>
      <c r="AL21" s="46">
        <v>0</v>
      </c>
      <c r="AM21" s="45">
        <f t="shared" si="14"/>
        <v>0</v>
      </c>
      <c r="AN21" s="45">
        <v>0</v>
      </c>
      <c r="AO21" s="46">
        <v>0</v>
      </c>
    </row>
    <row r="22" spans="1:41" ht="19.5" customHeight="1">
      <c r="A22" s="44" t="s">
        <v>185</v>
      </c>
      <c r="B22" s="44" t="s">
        <v>164</v>
      </c>
      <c r="C22" s="44" t="s">
        <v>83</v>
      </c>
      <c r="D22" s="44" t="s">
        <v>187</v>
      </c>
      <c r="E22" s="45">
        <f t="shared" si="0"/>
        <v>0.03</v>
      </c>
      <c r="F22" s="45">
        <f t="shared" si="1"/>
        <v>0.03</v>
      </c>
      <c r="G22" s="45">
        <f t="shared" si="2"/>
        <v>0.03</v>
      </c>
      <c r="H22" s="45">
        <v>0.03</v>
      </c>
      <c r="I22" s="46">
        <v>0</v>
      </c>
      <c r="J22" s="45">
        <f t="shared" si="3"/>
        <v>0</v>
      </c>
      <c r="K22" s="45">
        <v>0</v>
      </c>
      <c r="L22" s="46">
        <v>0</v>
      </c>
      <c r="M22" s="45">
        <f t="shared" si="4"/>
        <v>0</v>
      </c>
      <c r="N22" s="45">
        <v>0</v>
      </c>
      <c r="O22" s="46">
        <v>0</v>
      </c>
      <c r="P22" s="47">
        <f t="shared" si="5"/>
        <v>0</v>
      </c>
      <c r="Q22" s="45">
        <f t="shared" si="6"/>
        <v>0</v>
      </c>
      <c r="R22" s="45">
        <v>0</v>
      </c>
      <c r="S22" s="46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46">
        <v>0</v>
      </c>
      <c r="Z22" s="47">
        <f t="shared" si="9"/>
        <v>0</v>
      </c>
      <c r="AA22" s="45">
        <f t="shared" si="10"/>
        <v>0</v>
      </c>
      <c r="AB22" s="45">
        <v>0</v>
      </c>
      <c r="AC22" s="46">
        <v>0</v>
      </c>
      <c r="AD22" s="45">
        <f t="shared" si="11"/>
        <v>0</v>
      </c>
      <c r="AE22" s="45">
        <v>0</v>
      </c>
      <c r="AF22" s="46">
        <v>0</v>
      </c>
      <c r="AG22" s="45">
        <f t="shared" si="12"/>
        <v>0</v>
      </c>
      <c r="AH22" s="45">
        <v>0</v>
      </c>
      <c r="AI22" s="46">
        <v>0</v>
      </c>
      <c r="AJ22" s="45">
        <f t="shared" si="13"/>
        <v>0</v>
      </c>
      <c r="AK22" s="45">
        <v>0</v>
      </c>
      <c r="AL22" s="46">
        <v>0</v>
      </c>
      <c r="AM22" s="45">
        <f t="shared" si="14"/>
        <v>0</v>
      </c>
      <c r="AN22" s="45">
        <v>0</v>
      </c>
      <c r="AO22" s="46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3" t="s">
        <v>188</v>
      </c>
    </row>
    <row r="2" spans="1:113" ht="19.5" customHeight="1">
      <c r="A2" s="95" t="s">
        <v>189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</row>
    <row r="3" spans="1:113" ht="19.5" customHeight="1">
      <c r="A3" s="80" t="s">
        <v>0</v>
      </c>
      <c r="B3" s="81"/>
      <c r="C3" s="81"/>
      <c r="D3" s="81"/>
      <c r="F3" s="37"/>
      <c r="DI3" s="73" t="s">
        <v>3</v>
      </c>
    </row>
    <row r="4" spans="1:113" ht="19.5" customHeight="1">
      <c r="A4" s="143" t="s">
        <v>56</v>
      </c>
      <c r="B4" s="144"/>
      <c r="C4" s="144"/>
      <c r="D4" s="145"/>
      <c r="E4" s="142" t="s">
        <v>57</v>
      </c>
      <c r="F4" s="129" t="s">
        <v>190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29" t="s">
        <v>191</v>
      </c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/>
      <c r="AV4" s="129" t="s">
        <v>186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1"/>
      <c r="BH4" s="129" t="s">
        <v>192</v>
      </c>
      <c r="BI4" s="130"/>
      <c r="BJ4" s="130"/>
      <c r="BK4" s="130"/>
      <c r="BL4" s="131"/>
      <c r="BM4" s="129" t="s">
        <v>193</v>
      </c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194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1"/>
      <c r="CR4" s="114" t="s">
        <v>195</v>
      </c>
      <c r="CS4" s="115"/>
      <c r="CT4" s="116"/>
      <c r="CU4" s="114" t="s">
        <v>196</v>
      </c>
      <c r="CV4" s="115"/>
      <c r="CW4" s="115"/>
      <c r="CX4" s="115"/>
      <c r="CY4" s="115"/>
      <c r="CZ4" s="116"/>
      <c r="DA4" s="114" t="s">
        <v>197</v>
      </c>
      <c r="DB4" s="115"/>
      <c r="DC4" s="116"/>
      <c r="DD4" s="129" t="s">
        <v>198</v>
      </c>
      <c r="DE4" s="130"/>
      <c r="DF4" s="130"/>
      <c r="DG4" s="130"/>
      <c r="DH4" s="130"/>
      <c r="DI4" s="131"/>
    </row>
    <row r="5" spans="1:113" ht="19.5" customHeight="1">
      <c r="A5" s="103" t="s">
        <v>67</v>
      </c>
      <c r="B5" s="104"/>
      <c r="C5" s="105"/>
      <c r="D5" s="142" t="s">
        <v>199</v>
      </c>
      <c r="E5" s="98"/>
      <c r="F5" s="113" t="s">
        <v>72</v>
      </c>
      <c r="G5" s="113" t="s">
        <v>200</v>
      </c>
      <c r="H5" s="113" t="s">
        <v>201</v>
      </c>
      <c r="I5" s="113" t="s">
        <v>202</v>
      </c>
      <c r="J5" s="113" t="s">
        <v>203</v>
      </c>
      <c r="K5" s="113" t="s">
        <v>204</v>
      </c>
      <c r="L5" s="113" t="s">
        <v>205</v>
      </c>
      <c r="M5" s="113" t="s">
        <v>206</v>
      </c>
      <c r="N5" s="113" t="s">
        <v>207</v>
      </c>
      <c r="O5" s="113" t="s">
        <v>208</v>
      </c>
      <c r="P5" s="113" t="s">
        <v>209</v>
      </c>
      <c r="Q5" s="113" t="s">
        <v>99</v>
      </c>
      <c r="R5" s="113" t="s">
        <v>210</v>
      </c>
      <c r="S5" s="113" t="s">
        <v>211</v>
      </c>
      <c r="T5" s="113" t="s">
        <v>72</v>
      </c>
      <c r="U5" s="113" t="s">
        <v>212</v>
      </c>
      <c r="V5" s="113" t="s">
        <v>213</v>
      </c>
      <c r="W5" s="113" t="s">
        <v>214</v>
      </c>
      <c r="X5" s="113" t="s">
        <v>215</v>
      </c>
      <c r="Y5" s="113" t="s">
        <v>216</v>
      </c>
      <c r="Z5" s="113" t="s">
        <v>217</v>
      </c>
      <c r="AA5" s="113" t="s">
        <v>218</v>
      </c>
      <c r="AB5" s="113" t="s">
        <v>219</v>
      </c>
      <c r="AC5" s="113" t="s">
        <v>220</v>
      </c>
      <c r="AD5" s="113" t="s">
        <v>221</v>
      </c>
      <c r="AE5" s="113" t="s">
        <v>222</v>
      </c>
      <c r="AF5" s="113" t="s">
        <v>223</v>
      </c>
      <c r="AG5" s="113" t="s">
        <v>224</v>
      </c>
      <c r="AH5" s="113" t="s">
        <v>225</v>
      </c>
      <c r="AI5" s="113" t="s">
        <v>226</v>
      </c>
      <c r="AJ5" s="113" t="s">
        <v>227</v>
      </c>
      <c r="AK5" s="113" t="s">
        <v>228</v>
      </c>
      <c r="AL5" s="113" t="s">
        <v>229</v>
      </c>
      <c r="AM5" s="113" t="s">
        <v>230</v>
      </c>
      <c r="AN5" s="113" t="s">
        <v>231</v>
      </c>
      <c r="AO5" s="113" t="s">
        <v>232</v>
      </c>
      <c r="AP5" s="113" t="s">
        <v>233</v>
      </c>
      <c r="AQ5" s="113" t="s">
        <v>234</v>
      </c>
      <c r="AR5" s="113" t="s">
        <v>235</v>
      </c>
      <c r="AS5" s="113" t="s">
        <v>236</v>
      </c>
      <c r="AT5" s="113" t="s">
        <v>237</v>
      </c>
      <c r="AU5" s="113" t="s">
        <v>238</v>
      </c>
      <c r="AV5" s="113" t="s">
        <v>72</v>
      </c>
      <c r="AW5" s="113" t="s">
        <v>239</v>
      </c>
      <c r="AX5" s="113" t="s">
        <v>240</v>
      </c>
      <c r="AY5" s="113" t="s">
        <v>241</v>
      </c>
      <c r="AZ5" s="113" t="s">
        <v>242</v>
      </c>
      <c r="BA5" s="113" t="s">
        <v>243</v>
      </c>
      <c r="BB5" s="113" t="s">
        <v>244</v>
      </c>
      <c r="BC5" s="113" t="s">
        <v>245</v>
      </c>
      <c r="BD5" s="113" t="s">
        <v>246</v>
      </c>
      <c r="BE5" s="113" t="s">
        <v>247</v>
      </c>
      <c r="BF5" s="113" t="s">
        <v>248</v>
      </c>
      <c r="BG5" s="100" t="s">
        <v>249</v>
      </c>
      <c r="BH5" s="100" t="s">
        <v>72</v>
      </c>
      <c r="BI5" s="100" t="s">
        <v>250</v>
      </c>
      <c r="BJ5" s="100" t="s">
        <v>251</v>
      </c>
      <c r="BK5" s="100" t="s">
        <v>252</v>
      </c>
      <c r="BL5" s="100" t="s">
        <v>253</v>
      </c>
      <c r="BM5" s="113" t="s">
        <v>72</v>
      </c>
      <c r="BN5" s="113" t="s">
        <v>254</v>
      </c>
      <c r="BO5" s="113" t="s">
        <v>255</v>
      </c>
      <c r="BP5" s="113" t="s">
        <v>256</v>
      </c>
      <c r="BQ5" s="113" t="s">
        <v>257</v>
      </c>
      <c r="BR5" s="113" t="s">
        <v>258</v>
      </c>
      <c r="BS5" s="113" t="s">
        <v>259</v>
      </c>
      <c r="BT5" s="113" t="s">
        <v>260</v>
      </c>
      <c r="BU5" s="113" t="s">
        <v>261</v>
      </c>
      <c r="BV5" s="113" t="s">
        <v>262</v>
      </c>
      <c r="BW5" s="140" t="s">
        <v>263</v>
      </c>
      <c r="BX5" s="140" t="s">
        <v>264</v>
      </c>
      <c r="BY5" s="113" t="s">
        <v>265</v>
      </c>
      <c r="BZ5" s="113" t="s">
        <v>72</v>
      </c>
      <c r="CA5" s="113" t="s">
        <v>254</v>
      </c>
      <c r="CB5" s="113" t="s">
        <v>255</v>
      </c>
      <c r="CC5" s="113" t="s">
        <v>256</v>
      </c>
      <c r="CD5" s="113" t="s">
        <v>257</v>
      </c>
      <c r="CE5" s="113" t="s">
        <v>258</v>
      </c>
      <c r="CF5" s="113" t="s">
        <v>259</v>
      </c>
      <c r="CG5" s="113" t="s">
        <v>260</v>
      </c>
      <c r="CH5" s="113" t="s">
        <v>266</v>
      </c>
      <c r="CI5" s="113" t="s">
        <v>267</v>
      </c>
      <c r="CJ5" s="113" t="s">
        <v>268</v>
      </c>
      <c r="CK5" s="113" t="s">
        <v>269</v>
      </c>
      <c r="CL5" s="113" t="s">
        <v>261</v>
      </c>
      <c r="CM5" s="113" t="s">
        <v>262</v>
      </c>
      <c r="CN5" s="113" t="s">
        <v>270</v>
      </c>
      <c r="CO5" s="140" t="s">
        <v>263</v>
      </c>
      <c r="CP5" s="140" t="s">
        <v>264</v>
      </c>
      <c r="CQ5" s="113" t="s">
        <v>271</v>
      </c>
      <c r="CR5" s="140" t="s">
        <v>72</v>
      </c>
      <c r="CS5" s="140" t="s">
        <v>272</v>
      </c>
      <c r="CT5" s="113" t="s">
        <v>273</v>
      </c>
      <c r="CU5" s="140" t="s">
        <v>72</v>
      </c>
      <c r="CV5" s="140" t="s">
        <v>272</v>
      </c>
      <c r="CW5" s="113" t="s">
        <v>274</v>
      </c>
      <c r="CX5" s="140" t="s">
        <v>275</v>
      </c>
      <c r="CY5" s="140" t="s">
        <v>276</v>
      </c>
      <c r="CZ5" s="100" t="s">
        <v>273</v>
      </c>
      <c r="DA5" s="140" t="s">
        <v>72</v>
      </c>
      <c r="DB5" s="140" t="s">
        <v>197</v>
      </c>
      <c r="DC5" s="140" t="s">
        <v>277</v>
      </c>
      <c r="DD5" s="113" t="s">
        <v>72</v>
      </c>
      <c r="DE5" s="113" t="s">
        <v>278</v>
      </c>
      <c r="DF5" s="113" t="s">
        <v>279</v>
      </c>
      <c r="DG5" s="113" t="s">
        <v>277</v>
      </c>
      <c r="DH5" s="113" t="s">
        <v>280</v>
      </c>
      <c r="DI5" s="113" t="s">
        <v>198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01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1"/>
      <c r="BH6" s="101"/>
      <c r="BI6" s="101"/>
      <c r="BJ6" s="101"/>
      <c r="BK6" s="101"/>
      <c r="BL6" s="101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41"/>
      <c r="BX6" s="141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41"/>
      <c r="CP6" s="141"/>
      <c r="CQ6" s="99"/>
      <c r="CR6" s="141"/>
      <c r="CS6" s="141"/>
      <c r="CT6" s="99"/>
      <c r="CU6" s="141"/>
      <c r="CV6" s="141"/>
      <c r="CW6" s="99"/>
      <c r="CX6" s="141"/>
      <c r="CY6" s="141"/>
      <c r="CZ6" s="101"/>
      <c r="DA6" s="141"/>
      <c r="DB6" s="141"/>
      <c r="DC6" s="141"/>
      <c r="DD6" s="99"/>
      <c r="DE6" s="99"/>
      <c r="DF6" s="99"/>
      <c r="DG6" s="99"/>
      <c r="DH6" s="99"/>
      <c r="DI6" s="99"/>
    </row>
    <row r="7" spans="1:113" ht="19.5" customHeight="1">
      <c r="A7" s="82" t="s">
        <v>36</v>
      </c>
      <c r="B7" s="82" t="s">
        <v>36</v>
      </c>
      <c r="C7" s="82" t="s">
        <v>36</v>
      </c>
      <c r="D7" s="82" t="s">
        <v>57</v>
      </c>
      <c r="E7" s="83">
        <f aca="true" t="shared" si="0" ref="E7:E26">SUM(F7,T7,AV7,BH7,BM7,BZ7,CR7,CU7,DA7,DD7)</f>
        <v>698.17</v>
      </c>
      <c r="F7" s="83">
        <v>334.05</v>
      </c>
      <c r="G7" s="83">
        <v>101.83</v>
      </c>
      <c r="H7" s="83">
        <v>121.6</v>
      </c>
      <c r="I7" s="83">
        <v>8.49</v>
      </c>
      <c r="J7" s="83">
        <v>0</v>
      </c>
      <c r="K7" s="83">
        <v>0</v>
      </c>
      <c r="L7" s="83">
        <v>33.13</v>
      </c>
      <c r="M7" s="83">
        <v>0</v>
      </c>
      <c r="N7" s="83">
        <v>26.1</v>
      </c>
      <c r="O7" s="84">
        <v>6.62</v>
      </c>
      <c r="P7" s="84">
        <v>0</v>
      </c>
      <c r="Q7" s="84">
        <v>33.31</v>
      </c>
      <c r="R7" s="84">
        <v>0</v>
      </c>
      <c r="S7" s="84">
        <v>2.97</v>
      </c>
      <c r="T7" s="84">
        <v>364.09</v>
      </c>
      <c r="U7" s="84">
        <v>3</v>
      </c>
      <c r="V7" s="84">
        <v>23</v>
      </c>
      <c r="W7" s="84">
        <v>0</v>
      </c>
      <c r="X7" s="84">
        <v>0</v>
      </c>
      <c r="Y7" s="84">
        <v>0.5</v>
      </c>
      <c r="Z7" s="84">
        <v>1</v>
      </c>
      <c r="AA7" s="84">
        <v>0</v>
      </c>
      <c r="AB7" s="84">
        <v>0</v>
      </c>
      <c r="AC7" s="84">
        <v>0</v>
      </c>
      <c r="AD7" s="84">
        <v>18</v>
      </c>
      <c r="AE7" s="84">
        <v>0</v>
      </c>
      <c r="AF7" s="84">
        <v>197</v>
      </c>
      <c r="AG7" s="84">
        <v>0</v>
      </c>
      <c r="AH7" s="84">
        <v>0</v>
      </c>
      <c r="AI7" s="84">
        <v>19</v>
      </c>
      <c r="AJ7" s="84">
        <v>1</v>
      </c>
      <c r="AK7" s="84">
        <v>0</v>
      </c>
      <c r="AL7" s="84">
        <v>0</v>
      </c>
      <c r="AM7" s="84">
        <v>0</v>
      </c>
      <c r="AN7" s="84">
        <v>4</v>
      </c>
      <c r="AO7" s="84">
        <v>0</v>
      </c>
      <c r="AP7" s="84">
        <v>5.55</v>
      </c>
      <c r="AQ7" s="84">
        <v>3.05</v>
      </c>
      <c r="AR7" s="84">
        <v>4</v>
      </c>
      <c r="AS7" s="84">
        <v>23.14</v>
      </c>
      <c r="AT7" s="84">
        <v>0</v>
      </c>
      <c r="AU7" s="84">
        <v>61.85</v>
      </c>
      <c r="AV7" s="84">
        <v>0.03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0.03</v>
      </c>
      <c r="BF7" s="84">
        <v>0</v>
      </c>
      <c r="BG7" s="84">
        <v>0</v>
      </c>
      <c r="BH7" s="84">
        <v>0</v>
      </c>
      <c r="BI7" s="84">
        <v>0</v>
      </c>
      <c r="BJ7" s="84">
        <v>0</v>
      </c>
      <c r="BK7" s="84">
        <v>0</v>
      </c>
      <c r="BL7" s="84">
        <v>0</v>
      </c>
      <c r="BM7" s="84">
        <v>0</v>
      </c>
      <c r="BN7" s="84">
        <v>0</v>
      </c>
      <c r="BO7" s="84">
        <v>0</v>
      </c>
      <c r="BP7" s="84">
        <v>0</v>
      </c>
      <c r="BQ7" s="84">
        <v>0</v>
      </c>
      <c r="BR7" s="84">
        <v>0</v>
      </c>
      <c r="BS7" s="84">
        <v>0</v>
      </c>
      <c r="BT7" s="84">
        <v>0</v>
      </c>
      <c r="BU7" s="84">
        <v>0</v>
      </c>
      <c r="BV7" s="84">
        <v>0</v>
      </c>
      <c r="BW7" s="84">
        <v>0</v>
      </c>
      <c r="BX7" s="84">
        <v>0</v>
      </c>
      <c r="BY7" s="84">
        <v>0</v>
      </c>
      <c r="BZ7" s="84">
        <v>0</v>
      </c>
      <c r="CA7" s="84">
        <v>0</v>
      </c>
      <c r="CB7" s="84">
        <v>0</v>
      </c>
      <c r="CC7" s="84">
        <v>0</v>
      </c>
      <c r="CD7" s="84">
        <v>0</v>
      </c>
      <c r="CE7" s="84">
        <v>0</v>
      </c>
      <c r="CF7" s="84">
        <v>0</v>
      </c>
      <c r="CG7" s="84">
        <v>0</v>
      </c>
      <c r="CH7" s="84">
        <v>0</v>
      </c>
      <c r="CI7" s="84">
        <v>0</v>
      </c>
      <c r="CJ7" s="84">
        <v>0</v>
      </c>
      <c r="CK7" s="84">
        <v>0</v>
      </c>
      <c r="CL7" s="84">
        <v>0</v>
      </c>
      <c r="CM7" s="84">
        <v>0</v>
      </c>
      <c r="CN7" s="84">
        <v>0</v>
      </c>
      <c r="CO7" s="84">
        <v>0</v>
      </c>
      <c r="CP7" s="84">
        <v>0</v>
      </c>
      <c r="CQ7" s="84">
        <v>0</v>
      </c>
      <c r="CR7" s="84">
        <v>0</v>
      </c>
      <c r="CS7" s="84">
        <v>0</v>
      </c>
      <c r="CT7" s="84">
        <v>0</v>
      </c>
      <c r="CU7" s="84">
        <v>0</v>
      </c>
      <c r="CV7" s="84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0</v>
      </c>
      <c r="DD7" s="84">
        <v>0</v>
      </c>
      <c r="DE7" s="84">
        <v>0</v>
      </c>
      <c r="DF7" s="84">
        <v>0</v>
      </c>
      <c r="DG7" s="84">
        <v>0</v>
      </c>
      <c r="DH7" s="84">
        <v>0</v>
      </c>
      <c r="DI7" s="84">
        <v>0</v>
      </c>
    </row>
    <row r="8" spans="1:113" ht="19.5" customHeight="1">
      <c r="A8" s="82" t="s">
        <v>36</v>
      </c>
      <c r="B8" s="82" t="s">
        <v>36</v>
      </c>
      <c r="C8" s="82" t="s">
        <v>36</v>
      </c>
      <c r="D8" s="82" t="s">
        <v>281</v>
      </c>
      <c r="E8" s="83">
        <f t="shared" si="0"/>
        <v>554.74</v>
      </c>
      <c r="F8" s="83">
        <v>209.98</v>
      </c>
      <c r="G8" s="83">
        <v>101.83</v>
      </c>
      <c r="H8" s="83">
        <v>96.69</v>
      </c>
      <c r="I8" s="83">
        <v>8.49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v>0</v>
      </c>
      <c r="P8" s="84">
        <v>0</v>
      </c>
      <c r="Q8" s="84">
        <v>0</v>
      </c>
      <c r="R8" s="84">
        <v>0</v>
      </c>
      <c r="S8" s="84">
        <v>2.97</v>
      </c>
      <c r="T8" s="84">
        <v>344.73</v>
      </c>
      <c r="U8" s="84">
        <v>3</v>
      </c>
      <c r="V8" s="84">
        <v>23</v>
      </c>
      <c r="W8" s="84">
        <v>0</v>
      </c>
      <c r="X8" s="84">
        <v>0</v>
      </c>
      <c r="Y8" s="84">
        <v>0.5</v>
      </c>
      <c r="Z8" s="84">
        <v>1</v>
      </c>
      <c r="AA8" s="84">
        <v>0</v>
      </c>
      <c r="AB8" s="84">
        <v>0</v>
      </c>
      <c r="AC8" s="84">
        <v>0</v>
      </c>
      <c r="AD8" s="84">
        <v>18</v>
      </c>
      <c r="AE8" s="84">
        <v>0</v>
      </c>
      <c r="AF8" s="84">
        <v>197</v>
      </c>
      <c r="AG8" s="84">
        <v>0</v>
      </c>
      <c r="AH8" s="84">
        <v>0</v>
      </c>
      <c r="AI8" s="84">
        <v>0</v>
      </c>
      <c r="AJ8" s="84">
        <v>1</v>
      </c>
      <c r="AK8" s="84">
        <v>0</v>
      </c>
      <c r="AL8" s="84">
        <v>0</v>
      </c>
      <c r="AM8" s="84">
        <v>0</v>
      </c>
      <c r="AN8" s="84">
        <v>4</v>
      </c>
      <c r="AO8" s="84">
        <v>0</v>
      </c>
      <c r="AP8" s="84">
        <v>5.55</v>
      </c>
      <c r="AQ8" s="84">
        <v>3.05</v>
      </c>
      <c r="AR8" s="84">
        <v>4</v>
      </c>
      <c r="AS8" s="84">
        <v>23.14</v>
      </c>
      <c r="AT8" s="84">
        <v>0</v>
      </c>
      <c r="AU8" s="84">
        <v>61.49</v>
      </c>
      <c r="AV8" s="84">
        <v>0.03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0.03</v>
      </c>
      <c r="BF8" s="84">
        <v>0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  <c r="BT8" s="84">
        <v>0</v>
      </c>
      <c r="BU8" s="84">
        <v>0</v>
      </c>
      <c r="BV8" s="84">
        <v>0</v>
      </c>
      <c r="BW8" s="84">
        <v>0</v>
      </c>
      <c r="BX8" s="84">
        <v>0</v>
      </c>
      <c r="BY8" s="84">
        <v>0</v>
      </c>
      <c r="BZ8" s="84">
        <v>0</v>
      </c>
      <c r="CA8" s="84">
        <v>0</v>
      </c>
      <c r="CB8" s="84">
        <v>0</v>
      </c>
      <c r="CC8" s="84">
        <v>0</v>
      </c>
      <c r="CD8" s="84">
        <v>0</v>
      </c>
      <c r="CE8" s="84">
        <v>0</v>
      </c>
      <c r="CF8" s="84">
        <v>0</v>
      </c>
      <c r="CG8" s="84">
        <v>0</v>
      </c>
      <c r="CH8" s="84">
        <v>0</v>
      </c>
      <c r="CI8" s="84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84">
        <v>0</v>
      </c>
      <c r="CY8" s="84">
        <v>0</v>
      </c>
      <c r="CZ8" s="84">
        <v>0</v>
      </c>
      <c r="DA8" s="84">
        <v>0</v>
      </c>
      <c r="DB8" s="84">
        <v>0</v>
      </c>
      <c r="DC8" s="84">
        <v>0</v>
      </c>
      <c r="DD8" s="84">
        <v>0</v>
      </c>
      <c r="DE8" s="84">
        <v>0</v>
      </c>
      <c r="DF8" s="84">
        <v>0</v>
      </c>
      <c r="DG8" s="84">
        <v>0</v>
      </c>
      <c r="DH8" s="84">
        <v>0</v>
      </c>
      <c r="DI8" s="84">
        <v>0</v>
      </c>
    </row>
    <row r="9" spans="1:113" ht="19.5" customHeight="1">
      <c r="A9" s="82" t="s">
        <v>36</v>
      </c>
      <c r="B9" s="82" t="s">
        <v>36</v>
      </c>
      <c r="C9" s="82" t="s">
        <v>36</v>
      </c>
      <c r="D9" s="82" t="s">
        <v>282</v>
      </c>
      <c r="E9" s="83">
        <f t="shared" si="0"/>
        <v>554.74</v>
      </c>
      <c r="F9" s="83">
        <v>209.98</v>
      </c>
      <c r="G9" s="83">
        <v>101.83</v>
      </c>
      <c r="H9" s="83">
        <v>96.69</v>
      </c>
      <c r="I9" s="83">
        <v>8.49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4">
        <v>0</v>
      </c>
      <c r="P9" s="84">
        <v>0</v>
      </c>
      <c r="Q9" s="84">
        <v>0</v>
      </c>
      <c r="R9" s="84">
        <v>0</v>
      </c>
      <c r="S9" s="84">
        <v>2.97</v>
      </c>
      <c r="T9" s="84">
        <v>344.73</v>
      </c>
      <c r="U9" s="84">
        <v>3</v>
      </c>
      <c r="V9" s="84">
        <v>23</v>
      </c>
      <c r="W9" s="84">
        <v>0</v>
      </c>
      <c r="X9" s="84">
        <v>0</v>
      </c>
      <c r="Y9" s="84">
        <v>0.5</v>
      </c>
      <c r="Z9" s="84">
        <v>1</v>
      </c>
      <c r="AA9" s="84">
        <v>0</v>
      </c>
      <c r="AB9" s="84">
        <v>0</v>
      </c>
      <c r="AC9" s="84">
        <v>0</v>
      </c>
      <c r="AD9" s="84">
        <v>18</v>
      </c>
      <c r="AE9" s="84">
        <v>0</v>
      </c>
      <c r="AF9" s="84">
        <v>197</v>
      </c>
      <c r="AG9" s="84">
        <v>0</v>
      </c>
      <c r="AH9" s="84">
        <v>0</v>
      </c>
      <c r="AI9" s="84">
        <v>0</v>
      </c>
      <c r="AJ9" s="84">
        <v>1</v>
      </c>
      <c r="AK9" s="84">
        <v>0</v>
      </c>
      <c r="AL9" s="84">
        <v>0</v>
      </c>
      <c r="AM9" s="84">
        <v>0</v>
      </c>
      <c r="AN9" s="84">
        <v>4</v>
      </c>
      <c r="AO9" s="84">
        <v>0</v>
      </c>
      <c r="AP9" s="84">
        <v>5.55</v>
      </c>
      <c r="AQ9" s="84">
        <v>3.05</v>
      </c>
      <c r="AR9" s="84">
        <v>4</v>
      </c>
      <c r="AS9" s="84">
        <v>23.14</v>
      </c>
      <c r="AT9" s="84">
        <v>0</v>
      </c>
      <c r="AU9" s="84">
        <v>61.49</v>
      </c>
      <c r="AV9" s="84">
        <v>0.03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0.03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0</v>
      </c>
      <c r="BY9" s="84">
        <v>0</v>
      </c>
      <c r="BZ9" s="84">
        <v>0</v>
      </c>
      <c r="CA9" s="84">
        <v>0</v>
      </c>
      <c r="CB9" s="84">
        <v>0</v>
      </c>
      <c r="CC9" s="84">
        <v>0</v>
      </c>
      <c r="CD9" s="84">
        <v>0</v>
      </c>
      <c r="CE9" s="84">
        <v>0</v>
      </c>
      <c r="CF9" s="84">
        <v>0</v>
      </c>
      <c r="CG9" s="84">
        <v>0</v>
      </c>
      <c r="CH9" s="84">
        <v>0</v>
      </c>
      <c r="CI9" s="84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84">
        <v>0</v>
      </c>
      <c r="CY9" s="84">
        <v>0</v>
      </c>
      <c r="CZ9" s="84">
        <v>0</v>
      </c>
      <c r="DA9" s="84">
        <v>0</v>
      </c>
      <c r="DB9" s="84">
        <v>0</v>
      </c>
      <c r="DC9" s="84">
        <v>0</v>
      </c>
      <c r="DD9" s="84">
        <v>0</v>
      </c>
      <c r="DE9" s="84">
        <v>0</v>
      </c>
      <c r="DF9" s="84">
        <v>0</v>
      </c>
      <c r="DG9" s="84">
        <v>0</v>
      </c>
      <c r="DH9" s="84">
        <v>0</v>
      </c>
      <c r="DI9" s="84">
        <v>0</v>
      </c>
    </row>
    <row r="10" spans="1:113" ht="19.5" customHeight="1">
      <c r="A10" s="82" t="s">
        <v>80</v>
      </c>
      <c r="B10" s="82" t="s">
        <v>81</v>
      </c>
      <c r="C10" s="82" t="s">
        <v>82</v>
      </c>
      <c r="D10" s="82" t="s">
        <v>283</v>
      </c>
      <c r="E10" s="83">
        <f t="shared" si="0"/>
        <v>332.73999999999995</v>
      </c>
      <c r="F10" s="83">
        <v>209.98</v>
      </c>
      <c r="G10" s="83">
        <v>101.83</v>
      </c>
      <c r="H10" s="83">
        <v>96.69</v>
      </c>
      <c r="I10" s="83">
        <v>8.49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4">
        <v>0</v>
      </c>
      <c r="P10" s="84">
        <v>0</v>
      </c>
      <c r="Q10" s="84">
        <v>0</v>
      </c>
      <c r="R10" s="84">
        <v>0</v>
      </c>
      <c r="S10" s="84">
        <v>2.97</v>
      </c>
      <c r="T10" s="84">
        <v>122.73</v>
      </c>
      <c r="U10" s="84">
        <v>3</v>
      </c>
      <c r="V10" s="84">
        <v>0</v>
      </c>
      <c r="W10" s="84">
        <v>0</v>
      </c>
      <c r="X10" s="84">
        <v>0</v>
      </c>
      <c r="Y10" s="84">
        <v>0.5</v>
      </c>
      <c r="Z10" s="84">
        <v>1</v>
      </c>
      <c r="AA10" s="84">
        <v>0</v>
      </c>
      <c r="AB10" s="84">
        <v>0</v>
      </c>
      <c r="AC10" s="84">
        <v>0</v>
      </c>
      <c r="AD10" s="84">
        <v>18</v>
      </c>
      <c r="AE10" s="84">
        <v>0</v>
      </c>
      <c r="AF10" s="84">
        <v>7</v>
      </c>
      <c r="AG10" s="84">
        <v>0</v>
      </c>
      <c r="AH10" s="84">
        <v>0</v>
      </c>
      <c r="AI10" s="84">
        <v>0</v>
      </c>
      <c r="AJ10" s="84">
        <v>1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5.55</v>
      </c>
      <c r="AQ10" s="84">
        <v>3.05</v>
      </c>
      <c r="AR10" s="84">
        <v>4</v>
      </c>
      <c r="AS10" s="84">
        <v>23.14</v>
      </c>
      <c r="AT10" s="84">
        <v>0</v>
      </c>
      <c r="AU10" s="84">
        <v>56.49</v>
      </c>
      <c r="AV10" s="84">
        <v>0.03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0.03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R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X10" s="84">
        <v>0</v>
      </c>
      <c r="BY10" s="84">
        <v>0</v>
      </c>
      <c r="BZ10" s="84">
        <v>0</v>
      </c>
      <c r="CA10" s="84">
        <v>0</v>
      </c>
      <c r="CB10" s="84">
        <v>0</v>
      </c>
      <c r="CC10" s="84">
        <v>0</v>
      </c>
      <c r="CD10" s="84">
        <v>0</v>
      </c>
      <c r="CE10" s="84">
        <v>0</v>
      </c>
      <c r="CF10" s="84">
        <v>0</v>
      </c>
      <c r="CG10" s="84">
        <v>0</v>
      </c>
      <c r="CH10" s="84">
        <v>0</v>
      </c>
      <c r="CI10" s="84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84">
        <v>0</v>
      </c>
      <c r="CY10" s="84">
        <v>0</v>
      </c>
      <c r="CZ10" s="84">
        <v>0</v>
      </c>
      <c r="DA10" s="84">
        <v>0</v>
      </c>
      <c r="DB10" s="84">
        <v>0</v>
      </c>
      <c r="DC10" s="84">
        <v>0</v>
      </c>
      <c r="DD10" s="84">
        <v>0</v>
      </c>
      <c r="DE10" s="84">
        <v>0</v>
      </c>
      <c r="DF10" s="84">
        <v>0</v>
      </c>
      <c r="DG10" s="84">
        <v>0</v>
      </c>
      <c r="DH10" s="84">
        <v>0</v>
      </c>
      <c r="DI10" s="84">
        <v>0</v>
      </c>
    </row>
    <row r="11" spans="1:113" ht="19.5" customHeight="1">
      <c r="A11" s="82" t="s">
        <v>80</v>
      </c>
      <c r="B11" s="82" t="s">
        <v>81</v>
      </c>
      <c r="C11" s="82" t="s">
        <v>81</v>
      </c>
      <c r="D11" s="82" t="s">
        <v>284</v>
      </c>
      <c r="E11" s="83">
        <f t="shared" si="0"/>
        <v>222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222</v>
      </c>
      <c r="U11" s="84">
        <v>0</v>
      </c>
      <c r="V11" s="84">
        <v>23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190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4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5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</v>
      </c>
      <c r="CF11" s="84">
        <v>0</v>
      </c>
      <c r="CG11" s="84">
        <v>0</v>
      </c>
      <c r="CH11" s="84">
        <v>0</v>
      </c>
      <c r="CI11" s="84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84">
        <v>0</v>
      </c>
      <c r="CY11" s="84">
        <v>0</v>
      </c>
      <c r="CZ11" s="84">
        <v>0</v>
      </c>
      <c r="DA11" s="84">
        <v>0</v>
      </c>
      <c r="DB11" s="84">
        <v>0</v>
      </c>
      <c r="DC11" s="84">
        <v>0</v>
      </c>
      <c r="DD11" s="84">
        <v>0</v>
      </c>
      <c r="DE11" s="84">
        <v>0</v>
      </c>
      <c r="DF11" s="84">
        <v>0</v>
      </c>
      <c r="DG11" s="84">
        <v>0</v>
      </c>
      <c r="DH11" s="84">
        <v>0</v>
      </c>
      <c r="DI11" s="84">
        <v>0</v>
      </c>
    </row>
    <row r="12" spans="1:113" ht="19.5" customHeight="1">
      <c r="A12" s="82" t="s">
        <v>36</v>
      </c>
      <c r="B12" s="82" t="s">
        <v>36</v>
      </c>
      <c r="C12" s="82" t="s">
        <v>36</v>
      </c>
      <c r="D12" s="82" t="s">
        <v>285</v>
      </c>
      <c r="E12" s="83">
        <f t="shared" si="0"/>
        <v>19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19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19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  <c r="CA12" s="84">
        <v>0</v>
      </c>
      <c r="CB12" s="84">
        <v>0</v>
      </c>
      <c r="CC12" s="84">
        <v>0</v>
      </c>
      <c r="CD12" s="84">
        <v>0</v>
      </c>
      <c r="CE12" s="84">
        <v>0</v>
      </c>
      <c r="CF12" s="84">
        <v>0</v>
      </c>
      <c r="CG12" s="84">
        <v>0</v>
      </c>
      <c r="CH12" s="84">
        <v>0</v>
      </c>
      <c r="CI12" s="84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84">
        <v>0</v>
      </c>
      <c r="CY12" s="84">
        <v>0</v>
      </c>
      <c r="CZ12" s="84">
        <v>0</v>
      </c>
      <c r="DA12" s="84">
        <v>0</v>
      </c>
      <c r="DB12" s="84">
        <v>0</v>
      </c>
      <c r="DC12" s="84">
        <v>0</v>
      </c>
      <c r="DD12" s="84">
        <v>0</v>
      </c>
      <c r="DE12" s="84">
        <v>0</v>
      </c>
      <c r="DF12" s="84">
        <v>0</v>
      </c>
      <c r="DG12" s="84">
        <v>0</v>
      </c>
      <c r="DH12" s="84">
        <v>0</v>
      </c>
      <c r="DI12" s="84">
        <v>0</v>
      </c>
    </row>
    <row r="13" spans="1:113" ht="19.5" customHeight="1">
      <c r="A13" s="82" t="s">
        <v>36</v>
      </c>
      <c r="B13" s="82" t="s">
        <v>36</v>
      </c>
      <c r="C13" s="82" t="s">
        <v>36</v>
      </c>
      <c r="D13" s="82" t="s">
        <v>286</v>
      </c>
      <c r="E13" s="83">
        <f t="shared" si="0"/>
        <v>19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19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19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0</v>
      </c>
      <c r="BZ13" s="84">
        <v>0</v>
      </c>
      <c r="CA13" s="84">
        <v>0</v>
      </c>
      <c r="CB13" s="84">
        <v>0</v>
      </c>
      <c r="CC13" s="84">
        <v>0</v>
      </c>
      <c r="CD13" s="84">
        <v>0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84">
        <v>0</v>
      </c>
      <c r="CY13" s="84">
        <v>0</v>
      </c>
      <c r="CZ13" s="84">
        <v>0</v>
      </c>
      <c r="DA13" s="84">
        <v>0</v>
      </c>
      <c r="DB13" s="84">
        <v>0</v>
      </c>
      <c r="DC13" s="84">
        <v>0</v>
      </c>
      <c r="DD13" s="84">
        <v>0</v>
      </c>
      <c r="DE13" s="84">
        <v>0</v>
      </c>
      <c r="DF13" s="84">
        <v>0</v>
      </c>
      <c r="DG13" s="84">
        <v>0</v>
      </c>
      <c r="DH13" s="84">
        <v>0</v>
      </c>
      <c r="DI13" s="84">
        <v>0</v>
      </c>
    </row>
    <row r="14" spans="1:113" ht="19.5" customHeight="1">
      <c r="A14" s="82" t="s">
        <v>86</v>
      </c>
      <c r="B14" s="82" t="s">
        <v>87</v>
      </c>
      <c r="C14" s="82" t="s">
        <v>88</v>
      </c>
      <c r="D14" s="82" t="s">
        <v>287</v>
      </c>
      <c r="E14" s="83">
        <f t="shared" si="0"/>
        <v>19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19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19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0</v>
      </c>
      <c r="BY14" s="84">
        <v>0</v>
      </c>
      <c r="BZ14" s="84">
        <v>0</v>
      </c>
      <c r="CA14" s="84">
        <v>0</v>
      </c>
      <c r="CB14" s="84">
        <v>0</v>
      </c>
      <c r="CC14" s="84">
        <v>0</v>
      </c>
      <c r="CD14" s="84">
        <v>0</v>
      </c>
      <c r="CE14" s="84">
        <v>0</v>
      </c>
      <c r="CF14" s="84">
        <v>0</v>
      </c>
      <c r="CG14" s="84">
        <v>0</v>
      </c>
      <c r="CH14" s="84">
        <v>0</v>
      </c>
      <c r="CI14" s="84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>
        <v>0</v>
      </c>
      <c r="DA14" s="84">
        <v>0</v>
      </c>
      <c r="DB14" s="84">
        <v>0</v>
      </c>
      <c r="DC14" s="84">
        <v>0</v>
      </c>
      <c r="DD14" s="84">
        <v>0</v>
      </c>
      <c r="DE14" s="84">
        <v>0</v>
      </c>
      <c r="DF14" s="84">
        <v>0</v>
      </c>
      <c r="DG14" s="84">
        <v>0</v>
      </c>
      <c r="DH14" s="84">
        <v>0</v>
      </c>
      <c r="DI14" s="84">
        <v>0</v>
      </c>
    </row>
    <row r="15" spans="1:113" ht="19.5" customHeight="1">
      <c r="A15" s="82" t="s">
        <v>36</v>
      </c>
      <c r="B15" s="82" t="s">
        <v>36</v>
      </c>
      <c r="C15" s="82" t="s">
        <v>36</v>
      </c>
      <c r="D15" s="82" t="s">
        <v>288</v>
      </c>
      <c r="E15" s="83">
        <f t="shared" si="0"/>
        <v>33.49</v>
      </c>
      <c r="F15" s="83">
        <v>33.13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33.13</v>
      </c>
      <c r="M15" s="83">
        <v>0</v>
      </c>
      <c r="N15" s="83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0.36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0.36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  <c r="CA15" s="84">
        <v>0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0</v>
      </c>
      <c r="DB15" s="84">
        <v>0</v>
      </c>
      <c r="DC15" s="84">
        <v>0</v>
      </c>
      <c r="DD15" s="84">
        <v>0</v>
      </c>
      <c r="DE15" s="84">
        <v>0</v>
      </c>
      <c r="DF15" s="84">
        <v>0</v>
      </c>
      <c r="DG15" s="84">
        <v>0</v>
      </c>
      <c r="DH15" s="84">
        <v>0</v>
      </c>
      <c r="DI15" s="84">
        <v>0</v>
      </c>
    </row>
    <row r="16" spans="1:113" ht="19.5" customHeight="1">
      <c r="A16" s="82" t="s">
        <v>36</v>
      </c>
      <c r="B16" s="82" t="s">
        <v>36</v>
      </c>
      <c r="C16" s="82" t="s">
        <v>36</v>
      </c>
      <c r="D16" s="82" t="s">
        <v>289</v>
      </c>
      <c r="E16" s="83">
        <f t="shared" si="0"/>
        <v>33.49</v>
      </c>
      <c r="F16" s="83">
        <v>33.13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33.13</v>
      </c>
      <c r="M16" s="83">
        <v>0</v>
      </c>
      <c r="N16" s="83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0.36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0.36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0</v>
      </c>
      <c r="BW16" s="84">
        <v>0</v>
      </c>
      <c r="BX16" s="84">
        <v>0</v>
      </c>
      <c r="BY16" s="84">
        <v>0</v>
      </c>
      <c r="BZ16" s="84">
        <v>0</v>
      </c>
      <c r="CA16" s="84">
        <v>0</v>
      </c>
      <c r="CB16" s="84">
        <v>0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84">
        <v>0</v>
      </c>
      <c r="CY16" s="84">
        <v>0</v>
      </c>
      <c r="CZ16" s="84">
        <v>0</v>
      </c>
      <c r="DA16" s="84">
        <v>0</v>
      </c>
      <c r="DB16" s="84">
        <v>0</v>
      </c>
      <c r="DC16" s="84">
        <v>0</v>
      </c>
      <c r="DD16" s="84">
        <v>0</v>
      </c>
      <c r="DE16" s="84">
        <v>0</v>
      </c>
      <c r="DF16" s="84">
        <v>0</v>
      </c>
      <c r="DG16" s="84">
        <v>0</v>
      </c>
      <c r="DH16" s="84">
        <v>0</v>
      </c>
      <c r="DI16" s="84">
        <v>0</v>
      </c>
    </row>
    <row r="17" spans="1:113" ht="19.5" customHeight="1">
      <c r="A17" s="82" t="s">
        <v>90</v>
      </c>
      <c r="B17" s="82" t="s">
        <v>81</v>
      </c>
      <c r="C17" s="82" t="s">
        <v>82</v>
      </c>
      <c r="D17" s="82" t="s">
        <v>290</v>
      </c>
      <c r="E17" s="83">
        <f t="shared" si="0"/>
        <v>0.36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0.36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0.36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0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0</v>
      </c>
      <c r="DA17" s="84">
        <v>0</v>
      </c>
      <c r="DB17" s="84">
        <v>0</v>
      </c>
      <c r="DC17" s="84">
        <v>0</v>
      </c>
      <c r="DD17" s="84">
        <v>0</v>
      </c>
      <c r="DE17" s="84">
        <v>0</v>
      </c>
      <c r="DF17" s="84">
        <v>0</v>
      </c>
      <c r="DG17" s="84">
        <v>0</v>
      </c>
      <c r="DH17" s="84">
        <v>0</v>
      </c>
      <c r="DI17" s="84">
        <v>0</v>
      </c>
    </row>
    <row r="18" spans="1:113" ht="19.5" customHeight="1">
      <c r="A18" s="82" t="s">
        <v>90</v>
      </c>
      <c r="B18" s="82" t="s">
        <v>81</v>
      </c>
      <c r="C18" s="82" t="s">
        <v>81</v>
      </c>
      <c r="D18" s="82" t="s">
        <v>291</v>
      </c>
      <c r="E18" s="83">
        <f t="shared" si="0"/>
        <v>33.13</v>
      </c>
      <c r="F18" s="83">
        <v>33.13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33.13</v>
      </c>
      <c r="M18" s="83">
        <v>0</v>
      </c>
      <c r="N18" s="83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  <c r="CA18" s="84"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84">
        <v>0</v>
      </c>
      <c r="DA18" s="84">
        <v>0</v>
      </c>
      <c r="DB18" s="84">
        <v>0</v>
      </c>
      <c r="DC18" s="84">
        <v>0</v>
      </c>
      <c r="DD18" s="84">
        <v>0</v>
      </c>
      <c r="DE18" s="84">
        <v>0</v>
      </c>
      <c r="DF18" s="84">
        <v>0</v>
      </c>
      <c r="DG18" s="84">
        <v>0</v>
      </c>
      <c r="DH18" s="84">
        <v>0</v>
      </c>
      <c r="DI18" s="84">
        <v>0</v>
      </c>
    </row>
    <row r="19" spans="1:113" ht="19.5" customHeight="1">
      <c r="A19" s="82" t="s">
        <v>36</v>
      </c>
      <c r="B19" s="82" t="s">
        <v>36</v>
      </c>
      <c r="C19" s="82" t="s">
        <v>36</v>
      </c>
      <c r="D19" s="82" t="s">
        <v>292</v>
      </c>
      <c r="E19" s="83">
        <f t="shared" si="0"/>
        <v>32.72</v>
      </c>
      <c r="F19" s="83">
        <v>32.72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26.1</v>
      </c>
      <c r="O19" s="84">
        <v>6.62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84">
        <v>0</v>
      </c>
      <c r="CY19" s="84">
        <v>0</v>
      </c>
      <c r="CZ19" s="84">
        <v>0</v>
      </c>
      <c r="DA19" s="84">
        <v>0</v>
      </c>
      <c r="DB19" s="84">
        <v>0</v>
      </c>
      <c r="DC19" s="84">
        <v>0</v>
      </c>
      <c r="DD19" s="84">
        <v>0</v>
      </c>
      <c r="DE19" s="84">
        <v>0</v>
      </c>
      <c r="DF19" s="84">
        <v>0</v>
      </c>
      <c r="DG19" s="84">
        <v>0</v>
      </c>
      <c r="DH19" s="84">
        <v>0</v>
      </c>
      <c r="DI19" s="84">
        <v>0</v>
      </c>
    </row>
    <row r="20" spans="1:113" ht="19.5" customHeight="1">
      <c r="A20" s="82" t="s">
        <v>36</v>
      </c>
      <c r="B20" s="82" t="s">
        <v>36</v>
      </c>
      <c r="C20" s="82" t="s">
        <v>36</v>
      </c>
      <c r="D20" s="82" t="s">
        <v>293</v>
      </c>
      <c r="E20" s="83">
        <f t="shared" si="0"/>
        <v>32.72</v>
      </c>
      <c r="F20" s="83">
        <v>32.72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26.1</v>
      </c>
      <c r="O20" s="84">
        <v>6.62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0</v>
      </c>
      <c r="CA20" s="84">
        <v>0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84">
        <v>0</v>
      </c>
      <c r="CY20" s="84">
        <v>0</v>
      </c>
      <c r="CZ20" s="84">
        <v>0</v>
      </c>
      <c r="DA20" s="84">
        <v>0</v>
      </c>
      <c r="DB20" s="84">
        <v>0</v>
      </c>
      <c r="DC20" s="84">
        <v>0</v>
      </c>
      <c r="DD20" s="84">
        <v>0</v>
      </c>
      <c r="DE20" s="84">
        <v>0</v>
      </c>
      <c r="DF20" s="84">
        <v>0</v>
      </c>
      <c r="DG20" s="84">
        <v>0</v>
      </c>
      <c r="DH20" s="84">
        <v>0</v>
      </c>
      <c r="DI20" s="84">
        <v>0</v>
      </c>
    </row>
    <row r="21" spans="1:113" ht="19.5" customHeight="1">
      <c r="A21" s="82" t="s">
        <v>93</v>
      </c>
      <c r="B21" s="82" t="s">
        <v>94</v>
      </c>
      <c r="C21" s="82" t="s">
        <v>82</v>
      </c>
      <c r="D21" s="82" t="s">
        <v>294</v>
      </c>
      <c r="E21" s="83">
        <f t="shared" si="0"/>
        <v>26.1</v>
      </c>
      <c r="F21" s="83">
        <v>26.1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26.1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84">
        <v>0</v>
      </c>
      <c r="CY21" s="84">
        <v>0</v>
      </c>
      <c r="CZ21" s="84">
        <v>0</v>
      </c>
      <c r="DA21" s="84">
        <v>0</v>
      </c>
      <c r="DB21" s="84">
        <v>0</v>
      </c>
      <c r="DC21" s="84">
        <v>0</v>
      </c>
      <c r="DD21" s="84">
        <v>0</v>
      </c>
      <c r="DE21" s="84">
        <v>0</v>
      </c>
      <c r="DF21" s="84">
        <v>0</v>
      </c>
      <c r="DG21" s="84">
        <v>0</v>
      </c>
      <c r="DH21" s="84">
        <v>0</v>
      </c>
      <c r="DI21" s="84">
        <v>0</v>
      </c>
    </row>
    <row r="22" spans="1:113" ht="19.5" customHeight="1">
      <c r="A22" s="82" t="s">
        <v>93</v>
      </c>
      <c r="B22" s="82" t="s">
        <v>94</v>
      </c>
      <c r="C22" s="82" t="s">
        <v>88</v>
      </c>
      <c r="D22" s="82" t="s">
        <v>295</v>
      </c>
      <c r="E22" s="83">
        <f t="shared" si="0"/>
        <v>6.62</v>
      </c>
      <c r="F22" s="83">
        <v>6.62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4">
        <v>6.62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84">
        <v>0</v>
      </c>
      <c r="CE22" s="84">
        <v>0</v>
      </c>
      <c r="CF22" s="84">
        <v>0</v>
      </c>
      <c r="CG22" s="84">
        <v>0</v>
      </c>
      <c r="CH22" s="84">
        <v>0</v>
      </c>
      <c r="CI22" s="84">
        <v>0</v>
      </c>
      <c r="CJ22" s="84">
        <v>0</v>
      </c>
      <c r="CK22" s="84">
        <v>0</v>
      </c>
      <c r="CL22" s="84">
        <v>0</v>
      </c>
      <c r="CM22" s="84">
        <v>0</v>
      </c>
      <c r="CN22" s="84">
        <v>0</v>
      </c>
      <c r="CO22" s="84">
        <v>0</v>
      </c>
      <c r="CP22" s="84">
        <v>0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84">
        <v>0</v>
      </c>
      <c r="CY22" s="84">
        <v>0</v>
      </c>
      <c r="CZ22" s="84">
        <v>0</v>
      </c>
      <c r="DA22" s="84">
        <v>0</v>
      </c>
      <c r="DB22" s="84">
        <v>0</v>
      </c>
      <c r="DC22" s="84">
        <v>0</v>
      </c>
      <c r="DD22" s="84">
        <v>0</v>
      </c>
      <c r="DE22" s="84">
        <v>0</v>
      </c>
      <c r="DF22" s="84">
        <v>0</v>
      </c>
      <c r="DG22" s="84">
        <v>0</v>
      </c>
      <c r="DH22" s="84">
        <v>0</v>
      </c>
      <c r="DI22" s="84">
        <v>0</v>
      </c>
    </row>
    <row r="23" spans="1:113" ht="19.5" customHeight="1">
      <c r="A23" s="82" t="s">
        <v>36</v>
      </c>
      <c r="B23" s="82" t="s">
        <v>36</v>
      </c>
      <c r="C23" s="82" t="s">
        <v>36</v>
      </c>
      <c r="D23" s="82" t="s">
        <v>296</v>
      </c>
      <c r="E23" s="83">
        <f t="shared" si="0"/>
        <v>58.22</v>
      </c>
      <c r="F23" s="83">
        <v>58.22</v>
      </c>
      <c r="G23" s="83">
        <v>0</v>
      </c>
      <c r="H23" s="83">
        <v>24.91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4">
        <v>0</v>
      </c>
      <c r="P23" s="84">
        <v>0</v>
      </c>
      <c r="Q23" s="84">
        <v>33.31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4">
        <v>0</v>
      </c>
      <c r="BV23" s="84">
        <v>0</v>
      </c>
      <c r="BW23" s="84">
        <v>0</v>
      </c>
      <c r="BX23" s="84">
        <v>0</v>
      </c>
      <c r="BY23" s="84">
        <v>0</v>
      </c>
      <c r="BZ23" s="84">
        <v>0</v>
      </c>
      <c r="CA23" s="84">
        <v>0</v>
      </c>
      <c r="CB23" s="84">
        <v>0</v>
      </c>
      <c r="CC23" s="84">
        <v>0</v>
      </c>
      <c r="CD23" s="84">
        <v>0</v>
      </c>
      <c r="CE23" s="84">
        <v>0</v>
      </c>
      <c r="CF23" s="84">
        <v>0</v>
      </c>
      <c r="CG23" s="84">
        <v>0</v>
      </c>
      <c r="CH23" s="84">
        <v>0</v>
      </c>
      <c r="CI23" s="84">
        <v>0</v>
      </c>
      <c r="CJ23" s="84">
        <v>0</v>
      </c>
      <c r="CK23" s="84">
        <v>0</v>
      </c>
      <c r="CL23" s="84">
        <v>0</v>
      </c>
      <c r="CM23" s="84">
        <v>0</v>
      </c>
      <c r="CN23" s="84">
        <v>0</v>
      </c>
      <c r="CO23" s="84">
        <v>0</v>
      </c>
      <c r="CP23" s="84">
        <v>0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84">
        <v>0</v>
      </c>
      <c r="CY23" s="84">
        <v>0</v>
      </c>
      <c r="CZ23" s="84">
        <v>0</v>
      </c>
      <c r="DA23" s="84">
        <v>0</v>
      </c>
      <c r="DB23" s="84">
        <v>0</v>
      </c>
      <c r="DC23" s="84">
        <v>0</v>
      </c>
      <c r="DD23" s="84">
        <v>0</v>
      </c>
      <c r="DE23" s="84">
        <v>0</v>
      </c>
      <c r="DF23" s="84">
        <v>0</v>
      </c>
      <c r="DG23" s="84">
        <v>0</v>
      </c>
      <c r="DH23" s="84">
        <v>0</v>
      </c>
      <c r="DI23" s="84">
        <v>0</v>
      </c>
    </row>
    <row r="24" spans="1:113" ht="19.5" customHeight="1">
      <c r="A24" s="82" t="s">
        <v>36</v>
      </c>
      <c r="B24" s="82" t="s">
        <v>36</v>
      </c>
      <c r="C24" s="82" t="s">
        <v>36</v>
      </c>
      <c r="D24" s="82" t="s">
        <v>297</v>
      </c>
      <c r="E24" s="83">
        <f t="shared" si="0"/>
        <v>58.22</v>
      </c>
      <c r="F24" s="83">
        <v>58.22</v>
      </c>
      <c r="G24" s="83">
        <v>0</v>
      </c>
      <c r="H24" s="83">
        <v>24.91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4">
        <v>0</v>
      </c>
      <c r="P24" s="84">
        <v>0</v>
      </c>
      <c r="Q24" s="84">
        <v>33.31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0</v>
      </c>
      <c r="BX24" s="84">
        <v>0</v>
      </c>
      <c r="BY24" s="84">
        <v>0</v>
      </c>
      <c r="BZ24" s="84">
        <v>0</v>
      </c>
      <c r="CA24" s="84">
        <v>0</v>
      </c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0</v>
      </c>
      <c r="CI24" s="84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84">
        <v>0</v>
      </c>
      <c r="CY24" s="84">
        <v>0</v>
      </c>
      <c r="CZ24" s="84">
        <v>0</v>
      </c>
      <c r="DA24" s="84">
        <v>0</v>
      </c>
      <c r="DB24" s="84">
        <v>0</v>
      </c>
      <c r="DC24" s="84">
        <v>0</v>
      </c>
      <c r="DD24" s="84">
        <v>0</v>
      </c>
      <c r="DE24" s="84">
        <v>0</v>
      </c>
      <c r="DF24" s="84">
        <v>0</v>
      </c>
      <c r="DG24" s="84">
        <v>0</v>
      </c>
      <c r="DH24" s="84">
        <v>0</v>
      </c>
      <c r="DI24" s="84">
        <v>0</v>
      </c>
    </row>
    <row r="25" spans="1:113" ht="19.5" customHeight="1">
      <c r="A25" s="82" t="s">
        <v>97</v>
      </c>
      <c r="B25" s="82" t="s">
        <v>98</v>
      </c>
      <c r="C25" s="82" t="s">
        <v>82</v>
      </c>
      <c r="D25" s="82" t="s">
        <v>298</v>
      </c>
      <c r="E25" s="83">
        <f t="shared" si="0"/>
        <v>33.31</v>
      </c>
      <c r="F25" s="83">
        <v>33.31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4">
        <v>0</v>
      </c>
      <c r="P25" s="84">
        <v>0</v>
      </c>
      <c r="Q25" s="84">
        <v>33.31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0</v>
      </c>
      <c r="BZ25" s="84">
        <v>0</v>
      </c>
      <c r="CA25" s="84">
        <v>0</v>
      </c>
      <c r="CB25" s="84">
        <v>0</v>
      </c>
      <c r="CC25" s="84">
        <v>0</v>
      </c>
      <c r="CD25" s="84">
        <v>0</v>
      </c>
      <c r="CE25" s="84">
        <v>0</v>
      </c>
      <c r="CF25" s="84">
        <v>0</v>
      </c>
      <c r="CG25" s="84">
        <v>0</v>
      </c>
      <c r="CH25" s="84">
        <v>0</v>
      </c>
      <c r="CI25" s="84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84">
        <v>0</v>
      </c>
      <c r="CY25" s="84">
        <v>0</v>
      </c>
      <c r="CZ25" s="84">
        <v>0</v>
      </c>
      <c r="DA25" s="84">
        <v>0</v>
      </c>
      <c r="DB25" s="84">
        <v>0</v>
      </c>
      <c r="DC25" s="84">
        <v>0</v>
      </c>
      <c r="DD25" s="84">
        <v>0</v>
      </c>
      <c r="DE25" s="84">
        <v>0</v>
      </c>
      <c r="DF25" s="84">
        <v>0</v>
      </c>
      <c r="DG25" s="84">
        <v>0</v>
      </c>
      <c r="DH25" s="84">
        <v>0</v>
      </c>
      <c r="DI25" s="84">
        <v>0</v>
      </c>
    </row>
    <row r="26" spans="1:113" ht="19.5" customHeight="1">
      <c r="A26" s="82" t="s">
        <v>97</v>
      </c>
      <c r="B26" s="82" t="s">
        <v>98</v>
      </c>
      <c r="C26" s="82" t="s">
        <v>88</v>
      </c>
      <c r="D26" s="82" t="s">
        <v>299</v>
      </c>
      <c r="E26" s="83">
        <f t="shared" si="0"/>
        <v>24.91</v>
      </c>
      <c r="F26" s="83">
        <v>24.91</v>
      </c>
      <c r="G26" s="83">
        <v>0</v>
      </c>
      <c r="H26" s="83">
        <v>24.91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84">
        <v>0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>
        <v>0</v>
      </c>
      <c r="CG26" s="84">
        <v>0</v>
      </c>
      <c r="CH26" s="84">
        <v>0</v>
      </c>
      <c r="CI26" s="84">
        <v>0</v>
      </c>
      <c r="CJ26" s="84">
        <v>0</v>
      </c>
      <c r="CK26" s="84">
        <v>0</v>
      </c>
      <c r="CL26" s="84">
        <v>0</v>
      </c>
      <c r="CM26" s="84">
        <v>0</v>
      </c>
      <c r="CN26" s="84">
        <v>0</v>
      </c>
      <c r="CO26" s="84">
        <v>0</v>
      </c>
      <c r="CP26" s="84">
        <v>0</v>
      </c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84">
        <v>0</v>
      </c>
      <c r="CY26" s="84">
        <v>0</v>
      </c>
      <c r="CZ26" s="84">
        <v>0</v>
      </c>
      <c r="DA26" s="84">
        <v>0</v>
      </c>
      <c r="DB26" s="84">
        <v>0</v>
      </c>
      <c r="DC26" s="84">
        <v>0</v>
      </c>
      <c r="DD26" s="84">
        <v>0</v>
      </c>
      <c r="DE26" s="84">
        <v>0</v>
      </c>
      <c r="DF26" s="84">
        <v>0</v>
      </c>
      <c r="DG26" s="84">
        <v>0</v>
      </c>
      <c r="DH26" s="84">
        <v>0</v>
      </c>
      <c r="DI26" s="84">
        <v>0</v>
      </c>
    </row>
  </sheetData>
  <sheetProtection/>
  <mergeCells count="123"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BE5:BE6"/>
    <mergeCell ref="AW5:AW6"/>
    <mergeCell ref="BD5:BD6"/>
    <mergeCell ref="BJ5:BJ6"/>
    <mergeCell ref="BK5:BK6"/>
    <mergeCell ref="BN5:BN6"/>
    <mergeCell ref="AX5:AX6"/>
    <mergeCell ref="AY5:AY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5"/>
      <c r="E1" s="5"/>
      <c r="F1" s="5"/>
      <c r="G1" s="2" t="s">
        <v>300</v>
      </c>
    </row>
    <row r="2" spans="1:7" ht="25.5" customHeight="1">
      <c r="A2" s="95" t="s">
        <v>301</v>
      </c>
      <c r="B2" s="95"/>
      <c r="C2" s="95"/>
      <c r="D2" s="95"/>
      <c r="E2" s="95"/>
      <c r="F2" s="95"/>
      <c r="G2" s="95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32" t="s">
        <v>302</v>
      </c>
      <c r="B4" s="146"/>
      <c r="C4" s="146"/>
      <c r="D4" s="133"/>
      <c r="E4" s="102" t="s">
        <v>103</v>
      </c>
      <c r="F4" s="98"/>
      <c r="G4" s="98"/>
    </row>
    <row r="5" spans="1:7" ht="19.5" customHeight="1">
      <c r="A5" s="103" t="s">
        <v>67</v>
      </c>
      <c r="B5" s="105"/>
      <c r="C5" s="139" t="s">
        <v>68</v>
      </c>
      <c r="D5" s="117" t="s">
        <v>199</v>
      </c>
      <c r="E5" s="98" t="s">
        <v>57</v>
      </c>
      <c r="F5" s="111" t="s">
        <v>303</v>
      </c>
      <c r="G5" s="148" t="s">
        <v>304</v>
      </c>
    </row>
    <row r="6" spans="1:7" ht="33.75" customHeight="1">
      <c r="A6" s="39" t="s">
        <v>77</v>
      </c>
      <c r="B6" s="41" t="s">
        <v>78</v>
      </c>
      <c r="C6" s="138"/>
      <c r="D6" s="147"/>
      <c r="E6" s="99"/>
      <c r="F6" s="112"/>
      <c r="G6" s="141"/>
    </row>
    <row r="7" spans="1:7" ht="19.5" customHeight="1">
      <c r="A7" s="44" t="s">
        <v>36</v>
      </c>
      <c r="B7" s="82" t="s">
        <v>36</v>
      </c>
      <c r="C7" s="86" t="s">
        <v>36</v>
      </c>
      <c r="D7" s="44" t="s">
        <v>57</v>
      </c>
      <c r="E7" s="45">
        <f aca="true" t="shared" si="0" ref="E7:E31">SUM(F7:G7)</f>
        <v>476.16999999999996</v>
      </c>
      <c r="F7" s="45">
        <v>334.08</v>
      </c>
      <c r="G7" s="46">
        <v>142.09</v>
      </c>
    </row>
    <row r="8" spans="1:7" ht="19.5" customHeight="1">
      <c r="A8" s="44" t="s">
        <v>36</v>
      </c>
      <c r="B8" s="82" t="s">
        <v>305</v>
      </c>
      <c r="C8" s="86" t="s">
        <v>36</v>
      </c>
      <c r="D8" s="44" t="s">
        <v>190</v>
      </c>
      <c r="E8" s="45">
        <f t="shared" si="0"/>
        <v>334.05</v>
      </c>
      <c r="F8" s="45">
        <v>334.05</v>
      </c>
      <c r="G8" s="46">
        <v>0</v>
      </c>
    </row>
    <row r="9" spans="1:7" ht="19.5" customHeight="1">
      <c r="A9" s="44" t="s">
        <v>305</v>
      </c>
      <c r="B9" s="82" t="s">
        <v>164</v>
      </c>
      <c r="C9" s="86" t="s">
        <v>83</v>
      </c>
      <c r="D9" s="44" t="s">
        <v>306</v>
      </c>
      <c r="E9" s="45">
        <f t="shared" si="0"/>
        <v>101.83</v>
      </c>
      <c r="F9" s="45">
        <v>101.83</v>
      </c>
      <c r="G9" s="46">
        <v>0</v>
      </c>
    </row>
    <row r="10" spans="1:7" ht="19.5" customHeight="1">
      <c r="A10" s="44" t="s">
        <v>305</v>
      </c>
      <c r="B10" s="82" t="s">
        <v>166</v>
      </c>
      <c r="C10" s="86" t="s">
        <v>83</v>
      </c>
      <c r="D10" s="44" t="s">
        <v>307</v>
      </c>
      <c r="E10" s="45">
        <f t="shared" si="0"/>
        <v>121.6</v>
      </c>
      <c r="F10" s="45">
        <v>121.6</v>
      </c>
      <c r="G10" s="46">
        <v>0</v>
      </c>
    </row>
    <row r="11" spans="1:7" ht="19.5" customHeight="1">
      <c r="A11" s="44" t="s">
        <v>305</v>
      </c>
      <c r="B11" s="82" t="s">
        <v>168</v>
      </c>
      <c r="C11" s="86" t="s">
        <v>83</v>
      </c>
      <c r="D11" s="44" t="s">
        <v>308</v>
      </c>
      <c r="E11" s="45">
        <f t="shared" si="0"/>
        <v>8.49</v>
      </c>
      <c r="F11" s="45">
        <v>8.49</v>
      </c>
      <c r="G11" s="46">
        <v>0</v>
      </c>
    </row>
    <row r="12" spans="1:7" ht="19.5" customHeight="1">
      <c r="A12" s="44" t="s">
        <v>305</v>
      </c>
      <c r="B12" s="82" t="s">
        <v>180</v>
      </c>
      <c r="C12" s="86" t="s">
        <v>83</v>
      </c>
      <c r="D12" s="44" t="s">
        <v>309</v>
      </c>
      <c r="E12" s="45">
        <f t="shared" si="0"/>
        <v>33.13</v>
      </c>
      <c r="F12" s="45">
        <v>33.13</v>
      </c>
      <c r="G12" s="46">
        <v>0</v>
      </c>
    </row>
    <row r="13" spans="1:7" ht="19.5" customHeight="1">
      <c r="A13" s="44" t="s">
        <v>305</v>
      </c>
      <c r="B13" s="82" t="s">
        <v>310</v>
      </c>
      <c r="C13" s="86" t="s">
        <v>83</v>
      </c>
      <c r="D13" s="44" t="s">
        <v>311</v>
      </c>
      <c r="E13" s="45">
        <f t="shared" si="0"/>
        <v>26.1</v>
      </c>
      <c r="F13" s="45">
        <v>26.1</v>
      </c>
      <c r="G13" s="46">
        <v>0</v>
      </c>
    </row>
    <row r="14" spans="1:7" ht="19.5" customHeight="1">
      <c r="A14" s="44" t="s">
        <v>305</v>
      </c>
      <c r="B14" s="82" t="s">
        <v>312</v>
      </c>
      <c r="C14" s="86" t="s">
        <v>83</v>
      </c>
      <c r="D14" s="44" t="s">
        <v>313</v>
      </c>
      <c r="E14" s="45">
        <f t="shared" si="0"/>
        <v>6.62</v>
      </c>
      <c r="F14" s="45">
        <v>6.62</v>
      </c>
      <c r="G14" s="46">
        <v>0</v>
      </c>
    </row>
    <row r="15" spans="1:7" ht="19.5" customHeight="1">
      <c r="A15" s="44" t="s">
        <v>305</v>
      </c>
      <c r="B15" s="82" t="s">
        <v>314</v>
      </c>
      <c r="C15" s="86" t="s">
        <v>83</v>
      </c>
      <c r="D15" s="44" t="s">
        <v>169</v>
      </c>
      <c r="E15" s="45">
        <f t="shared" si="0"/>
        <v>33.31</v>
      </c>
      <c r="F15" s="45">
        <v>33.31</v>
      </c>
      <c r="G15" s="46">
        <v>0</v>
      </c>
    </row>
    <row r="16" spans="1:7" ht="19.5" customHeight="1">
      <c r="A16" s="44" t="s">
        <v>305</v>
      </c>
      <c r="B16" s="82" t="s">
        <v>170</v>
      </c>
      <c r="C16" s="86" t="s">
        <v>83</v>
      </c>
      <c r="D16" s="44" t="s">
        <v>171</v>
      </c>
      <c r="E16" s="45">
        <f t="shared" si="0"/>
        <v>2.97</v>
      </c>
      <c r="F16" s="45">
        <v>2.97</v>
      </c>
      <c r="G16" s="46">
        <v>0</v>
      </c>
    </row>
    <row r="17" spans="1:7" ht="19.5" customHeight="1">
      <c r="A17" s="44" t="s">
        <v>36</v>
      </c>
      <c r="B17" s="82" t="s">
        <v>315</v>
      </c>
      <c r="C17" s="86" t="s">
        <v>36</v>
      </c>
      <c r="D17" s="44" t="s">
        <v>191</v>
      </c>
      <c r="E17" s="45">
        <f t="shared" si="0"/>
        <v>142.09</v>
      </c>
      <c r="F17" s="45">
        <v>0</v>
      </c>
      <c r="G17" s="46">
        <v>142.09</v>
      </c>
    </row>
    <row r="18" spans="1:7" ht="19.5" customHeight="1">
      <c r="A18" s="44" t="s">
        <v>315</v>
      </c>
      <c r="B18" s="82" t="s">
        <v>164</v>
      </c>
      <c r="C18" s="86" t="s">
        <v>83</v>
      </c>
      <c r="D18" s="44" t="s">
        <v>316</v>
      </c>
      <c r="E18" s="45">
        <f t="shared" si="0"/>
        <v>3</v>
      </c>
      <c r="F18" s="45">
        <v>0</v>
      </c>
      <c r="G18" s="46">
        <v>3</v>
      </c>
    </row>
    <row r="19" spans="1:7" ht="19.5" customHeight="1">
      <c r="A19" s="44" t="s">
        <v>315</v>
      </c>
      <c r="B19" s="82" t="s">
        <v>176</v>
      </c>
      <c r="C19" s="86" t="s">
        <v>83</v>
      </c>
      <c r="D19" s="44" t="s">
        <v>317</v>
      </c>
      <c r="E19" s="45">
        <f t="shared" si="0"/>
        <v>0.5</v>
      </c>
      <c r="F19" s="45">
        <v>0</v>
      </c>
      <c r="G19" s="46">
        <v>0.5</v>
      </c>
    </row>
    <row r="20" spans="1:7" ht="19.5" customHeight="1">
      <c r="A20" s="44" t="s">
        <v>315</v>
      </c>
      <c r="B20" s="82" t="s">
        <v>178</v>
      </c>
      <c r="C20" s="86" t="s">
        <v>83</v>
      </c>
      <c r="D20" s="44" t="s">
        <v>318</v>
      </c>
      <c r="E20" s="45">
        <f t="shared" si="0"/>
        <v>1</v>
      </c>
      <c r="F20" s="45">
        <v>0</v>
      </c>
      <c r="G20" s="46">
        <v>1</v>
      </c>
    </row>
    <row r="21" spans="1:7" ht="19.5" customHeight="1">
      <c r="A21" s="44" t="s">
        <v>315</v>
      </c>
      <c r="B21" s="82" t="s">
        <v>312</v>
      </c>
      <c r="C21" s="86" t="s">
        <v>83</v>
      </c>
      <c r="D21" s="44" t="s">
        <v>319</v>
      </c>
      <c r="E21" s="45">
        <f t="shared" si="0"/>
        <v>18</v>
      </c>
      <c r="F21" s="45">
        <v>0</v>
      </c>
      <c r="G21" s="46">
        <v>18</v>
      </c>
    </row>
    <row r="22" spans="1:7" ht="19.5" customHeight="1">
      <c r="A22" s="44" t="s">
        <v>315</v>
      </c>
      <c r="B22" s="82" t="s">
        <v>314</v>
      </c>
      <c r="C22" s="86" t="s">
        <v>83</v>
      </c>
      <c r="D22" s="44" t="s">
        <v>320</v>
      </c>
      <c r="E22" s="45">
        <f t="shared" si="0"/>
        <v>7</v>
      </c>
      <c r="F22" s="45">
        <v>0</v>
      </c>
      <c r="G22" s="46">
        <v>7</v>
      </c>
    </row>
    <row r="23" spans="1:7" ht="19.5" customHeight="1">
      <c r="A23" s="44" t="s">
        <v>315</v>
      </c>
      <c r="B23" s="82" t="s">
        <v>321</v>
      </c>
      <c r="C23" s="86" t="s">
        <v>83</v>
      </c>
      <c r="D23" s="44" t="s">
        <v>175</v>
      </c>
      <c r="E23" s="45">
        <f t="shared" si="0"/>
        <v>19</v>
      </c>
      <c r="F23" s="45">
        <v>0</v>
      </c>
      <c r="G23" s="46">
        <v>19</v>
      </c>
    </row>
    <row r="24" spans="1:7" ht="19.5" customHeight="1">
      <c r="A24" s="44" t="s">
        <v>315</v>
      </c>
      <c r="B24" s="82" t="s">
        <v>322</v>
      </c>
      <c r="C24" s="86" t="s">
        <v>83</v>
      </c>
      <c r="D24" s="44" t="s">
        <v>179</v>
      </c>
      <c r="E24" s="45">
        <f t="shared" si="0"/>
        <v>1</v>
      </c>
      <c r="F24" s="45">
        <v>0</v>
      </c>
      <c r="G24" s="46">
        <v>1</v>
      </c>
    </row>
    <row r="25" spans="1:7" ht="19.5" customHeight="1">
      <c r="A25" s="44" t="s">
        <v>315</v>
      </c>
      <c r="B25" s="82" t="s">
        <v>323</v>
      </c>
      <c r="C25" s="86" t="s">
        <v>83</v>
      </c>
      <c r="D25" s="44" t="s">
        <v>324</v>
      </c>
      <c r="E25" s="45">
        <f t="shared" si="0"/>
        <v>5.55</v>
      </c>
      <c r="F25" s="45">
        <v>0</v>
      </c>
      <c r="G25" s="46">
        <v>5.55</v>
      </c>
    </row>
    <row r="26" spans="1:7" ht="19.5" customHeight="1">
      <c r="A26" s="44" t="s">
        <v>315</v>
      </c>
      <c r="B26" s="82" t="s">
        <v>325</v>
      </c>
      <c r="C26" s="86" t="s">
        <v>83</v>
      </c>
      <c r="D26" s="44" t="s">
        <v>326</v>
      </c>
      <c r="E26" s="45">
        <f t="shared" si="0"/>
        <v>3.05</v>
      </c>
      <c r="F26" s="45">
        <v>0</v>
      </c>
      <c r="G26" s="46">
        <v>3.05</v>
      </c>
    </row>
    <row r="27" spans="1:7" ht="19.5" customHeight="1">
      <c r="A27" s="44" t="s">
        <v>315</v>
      </c>
      <c r="B27" s="82" t="s">
        <v>327</v>
      </c>
      <c r="C27" s="86" t="s">
        <v>83</v>
      </c>
      <c r="D27" s="44" t="s">
        <v>181</v>
      </c>
      <c r="E27" s="45">
        <f t="shared" si="0"/>
        <v>4</v>
      </c>
      <c r="F27" s="45">
        <v>0</v>
      </c>
      <c r="G27" s="46">
        <v>4</v>
      </c>
    </row>
    <row r="28" spans="1:7" ht="19.5" customHeight="1">
      <c r="A28" s="44" t="s">
        <v>315</v>
      </c>
      <c r="B28" s="82" t="s">
        <v>328</v>
      </c>
      <c r="C28" s="86" t="s">
        <v>83</v>
      </c>
      <c r="D28" s="44" t="s">
        <v>329</v>
      </c>
      <c r="E28" s="45">
        <f t="shared" si="0"/>
        <v>23.14</v>
      </c>
      <c r="F28" s="45">
        <v>0</v>
      </c>
      <c r="G28" s="46">
        <v>23.14</v>
      </c>
    </row>
    <row r="29" spans="1:7" ht="19.5" customHeight="1">
      <c r="A29" s="44" t="s">
        <v>315</v>
      </c>
      <c r="B29" s="82" t="s">
        <v>170</v>
      </c>
      <c r="C29" s="86" t="s">
        <v>83</v>
      </c>
      <c r="D29" s="44" t="s">
        <v>184</v>
      </c>
      <c r="E29" s="45">
        <f t="shared" si="0"/>
        <v>56.85</v>
      </c>
      <c r="F29" s="45">
        <v>0</v>
      </c>
      <c r="G29" s="46">
        <v>56.85</v>
      </c>
    </row>
    <row r="30" spans="1:7" ht="19.5" customHeight="1">
      <c r="A30" s="44" t="s">
        <v>36</v>
      </c>
      <c r="B30" s="82" t="s">
        <v>330</v>
      </c>
      <c r="C30" s="86" t="s">
        <v>36</v>
      </c>
      <c r="D30" s="44" t="s">
        <v>186</v>
      </c>
      <c r="E30" s="45">
        <f t="shared" si="0"/>
        <v>0.03</v>
      </c>
      <c r="F30" s="45">
        <v>0.03</v>
      </c>
      <c r="G30" s="46">
        <v>0</v>
      </c>
    </row>
    <row r="31" spans="1:7" ht="19.5" customHeight="1">
      <c r="A31" s="44" t="s">
        <v>330</v>
      </c>
      <c r="B31" s="82" t="s">
        <v>182</v>
      </c>
      <c r="C31" s="86" t="s">
        <v>83</v>
      </c>
      <c r="D31" s="44" t="s">
        <v>331</v>
      </c>
      <c r="E31" s="45">
        <f t="shared" si="0"/>
        <v>0.03</v>
      </c>
      <c r="F31" s="45">
        <v>0.03</v>
      </c>
      <c r="G31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3" t="s">
        <v>332</v>
      </c>
    </row>
    <row r="2" spans="1:6" ht="19.5" customHeight="1">
      <c r="A2" s="95" t="s">
        <v>333</v>
      </c>
      <c r="B2" s="95"/>
      <c r="C2" s="95"/>
      <c r="D2" s="95"/>
      <c r="E2" s="95"/>
      <c r="F2" s="95"/>
    </row>
    <row r="3" spans="1:6" ht="19.5" customHeight="1">
      <c r="A3" s="33" t="s">
        <v>0</v>
      </c>
      <c r="B3" s="34"/>
      <c r="C3" s="34"/>
      <c r="D3" s="81"/>
      <c r="E3" s="81"/>
      <c r="F3" s="2" t="s">
        <v>3</v>
      </c>
    </row>
    <row r="4" spans="1:6" ht="19.5" customHeight="1">
      <c r="A4" s="103" t="s">
        <v>67</v>
      </c>
      <c r="B4" s="104"/>
      <c r="C4" s="105"/>
      <c r="D4" s="149" t="s">
        <v>68</v>
      </c>
      <c r="E4" s="142" t="s">
        <v>334</v>
      </c>
      <c r="F4" s="111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50"/>
      <c r="E5" s="142"/>
      <c r="F5" s="111"/>
    </row>
    <row r="6" spans="1:6" ht="19.5" customHeight="1">
      <c r="A6" s="82" t="s">
        <v>36</v>
      </c>
      <c r="B6" s="82" t="s">
        <v>36</v>
      </c>
      <c r="C6" s="82" t="s">
        <v>36</v>
      </c>
      <c r="D6" s="87" t="s">
        <v>36</v>
      </c>
      <c r="E6" s="87" t="s">
        <v>57</v>
      </c>
      <c r="F6" s="88">
        <v>222</v>
      </c>
    </row>
    <row r="7" spans="1:6" ht="19.5" customHeight="1">
      <c r="A7" s="82" t="s">
        <v>36</v>
      </c>
      <c r="B7" s="82" t="s">
        <v>36</v>
      </c>
      <c r="C7" s="82" t="s">
        <v>36</v>
      </c>
      <c r="D7" s="87" t="s">
        <v>36</v>
      </c>
      <c r="E7" s="87" t="s">
        <v>85</v>
      </c>
      <c r="F7" s="88">
        <v>222</v>
      </c>
    </row>
    <row r="8" spans="1:6" ht="19.5" customHeight="1">
      <c r="A8" s="82" t="s">
        <v>80</v>
      </c>
      <c r="B8" s="82" t="s">
        <v>81</v>
      </c>
      <c r="C8" s="82" t="s">
        <v>81</v>
      </c>
      <c r="D8" s="87" t="s">
        <v>83</v>
      </c>
      <c r="E8" s="87" t="s">
        <v>335</v>
      </c>
      <c r="F8" s="88">
        <v>222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5"/>
      <c r="F1" s="5"/>
      <c r="G1" s="5"/>
      <c r="H1" s="2" t="s">
        <v>336</v>
      </c>
    </row>
    <row r="2" spans="1:8" ht="25.5" customHeight="1">
      <c r="A2" s="95" t="s">
        <v>337</v>
      </c>
      <c r="B2" s="95"/>
      <c r="C2" s="95"/>
      <c r="D2" s="95"/>
      <c r="E2" s="95"/>
      <c r="F2" s="95"/>
      <c r="G2" s="95"/>
      <c r="H2" s="95"/>
    </row>
    <row r="3" spans="1:8" ht="19.5" customHeight="1">
      <c r="A3" s="89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2" t="s">
        <v>338</v>
      </c>
      <c r="B4" s="142" t="s">
        <v>339</v>
      </c>
      <c r="C4" s="111" t="s">
        <v>340</v>
      </c>
      <c r="D4" s="111"/>
      <c r="E4" s="112"/>
      <c r="F4" s="112"/>
      <c r="G4" s="112"/>
      <c r="H4" s="111"/>
    </row>
    <row r="5" spans="1:8" ht="19.5" customHeight="1">
      <c r="A5" s="142"/>
      <c r="B5" s="142"/>
      <c r="C5" s="137" t="s">
        <v>57</v>
      </c>
      <c r="D5" s="100" t="s">
        <v>222</v>
      </c>
      <c r="E5" s="132" t="s">
        <v>341</v>
      </c>
      <c r="F5" s="146"/>
      <c r="G5" s="133"/>
      <c r="H5" s="151" t="s">
        <v>227</v>
      </c>
    </row>
    <row r="6" spans="1:8" ht="33.75" customHeight="1">
      <c r="A6" s="101"/>
      <c r="B6" s="101"/>
      <c r="C6" s="152"/>
      <c r="D6" s="99"/>
      <c r="E6" s="76" t="s">
        <v>72</v>
      </c>
      <c r="F6" s="90" t="s">
        <v>342</v>
      </c>
      <c r="G6" s="78" t="s">
        <v>343</v>
      </c>
      <c r="H6" s="141"/>
    </row>
    <row r="7" spans="1:8" ht="19.5" customHeight="1">
      <c r="A7" s="44" t="s">
        <v>83</v>
      </c>
      <c r="B7" s="82" t="s">
        <v>0</v>
      </c>
      <c r="C7" s="47">
        <f>SUM(D7,F7:H7)</f>
        <v>5</v>
      </c>
      <c r="D7" s="45">
        <v>0</v>
      </c>
      <c r="E7" s="45">
        <f>SUM(F7:G7)</f>
        <v>4</v>
      </c>
      <c r="F7" s="45">
        <v>0</v>
      </c>
      <c r="G7" s="46">
        <v>4</v>
      </c>
      <c r="H7" s="91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叶姣娇(叶姣娇:各部室阅)</cp:lastModifiedBy>
  <dcterms:modified xsi:type="dcterms:W3CDTF">2021-03-09T09:20:17Z</dcterms:modified>
  <cp:category/>
  <cp:version/>
  <cp:contentType/>
  <cp:contentStatus/>
</cp:coreProperties>
</file>