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30" windowWidth="5940" windowHeight="2910" tabRatio="763" activeTab="2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4" r:id="rId13"/>
  </sheets>
  <definedNames>
    <definedName name="MAILMERGEMODE">"OneWorksheet"</definedName>
    <definedName name="_xlnm.Print_Titles" localSheetId="0">'1'!$1:$41</definedName>
    <definedName name="_xlnm.Print_Titles" localSheetId="1">'1-1'!$1:$6</definedName>
    <definedName name="_xlnm.Print_Titles" localSheetId="2">'1-2'!$1:$6</definedName>
    <definedName name="_xlnm.Print_Titles" localSheetId="3">'2'!$1:$39</definedName>
    <definedName name="_xlnm.Print_Titles" localSheetId="4">'2-1'!$1:$6</definedName>
    <definedName name="_xlnm.Print_Titles" localSheetId="5">'3'!$A$1:$IU$6</definedName>
    <definedName name="_xlnm.Print_Titles" localSheetId="6">'3-1'!$1:$6</definedName>
    <definedName name="_xlnm.Print_Titles" localSheetId="7">'3-2'!$1:$5</definedName>
    <definedName name="_xlnm.Print_Titles" localSheetId="8">'3-3'!$1:$6</definedName>
    <definedName name="_xlnm.Print_Titles" localSheetId="9">'4'!$1:$6</definedName>
    <definedName name="_xlnm.Print_Titles" localSheetId="10">'4-1'!$1:$6</definedName>
    <definedName name="_xlnm.Print_Titles" localSheetId="11">'5'!$1:$6</definedName>
  </definedNames>
  <calcPr calcId="145621"/>
</workbook>
</file>

<file path=xl/calcChain.xml><?xml version="1.0" encoding="utf-8"?>
<calcChain xmlns="http://schemas.openxmlformats.org/spreadsheetml/2006/main">
  <c r="B36" i="2" l="1"/>
  <c r="B41" i="2"/>
  <c r="D36" i="2"/>
  <c r="D41" i="2" s="1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B6" i="5"/>
  <c r="E6" i="5"/>
  <c r="F6" i="5"/>
  <c r="F37" i="5" s="1"/>
  <c r="G6" i="5"/>
  <c r="G37" i="5" s="1"/>
  <c r="G39" i="5" s="1"/>
  <c r="H6" i="5"/>
  <c r="H37" i="5"/>
  <c r="H39" i="5" s="1"/>
  <c r="D7" i="5"/>
  <c r="D8" i="5"/>
  <c r="D9" i="5"/>
  <c r="B10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E37" i="5"/>
  <c r="E39" i="5" s="1"/>
  <c r="B39" i="5"/>
  <c r="G7" i="6"/>
  <c r="F7" i="6" s="1"/>
  <c r="E7" i="6" s="1"/>
  <c r="J7" i="6"/>
  <c r="M7" i="6"/>
  <c r="Q7" i="6"/>
  <c r="P7" i="6" s="1"/>
  <c r="T7" i="6"/>
  <c r="W7" i="6"/>
  <c r="AA7" i="6"/>
  <c r="Z7" i="6" s="1"/>
  <c r="AD7" i="6"/>
  <c r="AG7" i="6"/>
  <c r="AJ7" i="6"/>
  <c r="AM7" i="6"/>
  <c r="G8" i="6"/>
  <c r="F8" i="6"/>
  <c r="E8" i="6" s="1"/>
  <c r="J8" i="6"/>
  <c r="M8" i="6"/>
  <c r="Q8" i="6"/>
  <c r="P8" i="6" s="1"/>
  <c r="T8" i="6"/>
  <c r="W8" i="6"/>
  <c r="AA8" i="6"/>
  <c r="Z8" i="6" s="1"/>
  <c r="AD8" i="6"/>
  <c r="AG8" i="6"/>
  <c r="AJ8" i="6"/>
  <c r="AM8" i="6"/>
  <c r="G9" i="6"/>
  <c r="F9" i="6" s="1"/>
  <c r="J9" i="6"/>
  <c r="M9" i="6"/>
  <c r="Q9" i="6"/>
  <c r="T9" i="6"/>
  <c r="P9" i="6" s="1"/>
  <c r="W9" i="6"/>
  <c r="AA9" i="6"/>
  <c r="Z9" i="6" s="1"/>
  <c r="AD9" i="6"/>
  <c r="AG9" i="6"/>
  <c r="AJ9" i="6"/>
  <c r="AM9" i="6"/>
  <c r="G10" i="6"/>
  <c r="F10" i="6" s="1"/>
  <c r="J10" i="6"/>
  <c r="M10" i="6"/>
  <c r="Q10" i="6"/>
  <c r="T10" i="6"/>
  <c r="P10" i="6" s="1"/>
  <c r="W10" i="6"/>
  <c r="AA10" i="6"/>
  <c r="Z10" i="6" s="1"/>
  <c r="AD10" i="6"/>
  <c r="AG10" i="6"/>
  <c r="AJ10" i="6"/>
  <c r="AM10" i="6"/>
  <c r="G11" i="6"/>
  <c r="F11" i="6"/>
  <c r="J11" i="6"/>
  <c r="M11" i="6"/>
  <c r="Q11" i="6"/>
  <c r="P11" i="6"/>
  <c r="T11" i="6"/>
  <c r="W11" i="6"/>
  <c r="AA11" i="6"/>
  <c r="AD11" i="6"/>
  <c r="AG11" i="6"/>
  <c r="AJ11" i="6"/>
  <c r="AM11" i="6"/>
  <c r="Z11" i="6" s="1"/>
  <c r="E11" i="6" s="1"/>
  <c r="G12" i="6"/>
  <c r="F12" i="6" s="1"/>
  <c r="J12" i="6"/>
  <c r="M12" i="6"/>
  <c r="Q12" i="6"/>
  <c r="P12" i="6" s="1"/>
  <c r="T12" i="6"/>
  <c r="W12" i="6"/>
  <c r="AA12" i="6"/>
  <c r="Z12" i="6" s="1"/>
  <c r="AD12" i="6"/>
  <c r="AG12" i="6"/>
  <c r="AJ12" i="6"/>
  <c r="AM12" i="6"/>
  <c r="G13" i="6"/>
  <c r="F13" i="6"/>
  <c r="E13" i="6" s="1"/>
  <c r="J13" i="6"/>
  <c r="M13" i="6"/>
  <c r="P13" i="6"/>
  <c r="Q13" i="6"/>
  <c r="T13" i="6"/>
  <c r="W13" i="6"/>
  <c r="AA13" i="6"/>
  <c r="Z13" i="6" s="1"/>
  <c r="AD13" i="6"/>
  <c r="AG13" i="6"/>
  <c r="AJ13" i="6"/>
  <c r="AM13" i="6"/>
  <c r="G14" i="6"/>
  <c r="F14" i="6" s="1"/>
  <c r="E14" i="6" s="1"/>
  <c r="J14" i="6"/>
  <c r="M14" i="6"/>
  <c r="Q14" i="6"/>
  <c r="P14" i="6"/>
  <c r="T14" i="6"/>
  <c r="W14" i="6"/>
  <c r="AA14" i="6"/>
  <c r="AD14" i="6"/>
  <c r="AG14" i="6"/>
  <c r="AJ14" i="6"/>
  <c r="AM14" i="6"/>
  <c r="Z14" i="6"/>
  <c r="G15" i="6"/>
  <c r="F15" i="6" s="1"/>
  <c r="E15" i="6" s="1"/>
  <c r="J15" i="6"/>
  <c r="M15" i="6"/>
  <c r="Q15" i="6"/>
  <c r="P15" i="6" s="1"/>
  <c r="T15" i="6"/>
  <c r="W15" i="6"/>
  <c r="AA15" i="6"/>
  <c r="Z15" i="6" s="1"/>
  <c r="AD15" i="6"/>
  <c r="AG15" i="6"/>
  <c r="AJ15" i="6"/>
  <c r="AM15" i="6"/>
  <c r="G16" i="6"/>
  <c r="F16" i="6"/>
  <c r="J16" i="6"/>
  <c r="M16" i="6"/>
  <c r="Q16" i="6"/>
  <c r="P16" i="6"/>
  <c r="T16" i="6"/>
  <c r="W16" i="6"/>
  <c r="AA16" i="6"/>
  <c r="AD16" i="6"/>
  <c r="AG16" i="6"/>
  <c r="AJ16" i="6"/>
  <c r="AM16" i="6"/>
  <c r="Z16" i="6" s="1"/>
  <c r="E16" i="6" s="1"/>
  <c r="G17" i="6"/>
  <c r="F17" i="6" s="1"/>
  <c r="J17" i="6"/>
  <c r="M17" i="6"/>
  <c r="Q17" i="6"/>
  <c r="T17" i="6"/>
  <c r="P17" i="6" s="1"/>
  <c r="W17" i="6"/>
  <c r="AA17" i="6"/>
  <c r="Z17" i="6" s="1"/>
  <c r="AD17" i="6"/>
  <c r="AG17" i="6"/>
  <c r="AJ17" i="6"/>
  <c r="AM17" i="6"/>
  <c r="G18" i="6"/>
  <c r="F18" i="6" s="1"/>
  <c r="J18" i="6"/>
  <c r="M18" i="6"/>
  <c r="Q18" i="6"/>
  <c r="T18" i="6"/>
  <c r="P18" i="6" s="1"/>
  <c r="W18" i="6"/>
  <c r="AA18" i="6"/>
  <c r="Z18" i="6" s="1"/>
  <c r="AD18" i="6"/>
  <c r="AG18" i="6"/>
  <c r="AJ18" i="6"/>
  <c r="AM18" i="6"/>
  <c r="G19" i="6"/>
  <c r="F19" i="6"/>
  <c r="J19" i="6"/>
  <c r="M19" i="6"/>
  <c r="Q19" i="6"/>
  <c r="P19" i="6"/>
  <c r="T19" i="6"/>
  <c r="W19" i="6"/>
  <c r="AA19" i="6"/>
  <c r="AD19" i="6"/>
  <c r="AG19" i="6"/>
  <c r="AJ19" i="6"/>
  <c r="AM19" i="6"/>
  <c r="Z19" i="6" s="1"/>
  <c r="E19" i="6" s="1"/>
  <c r="G20" i="6"/>
  <c r="F20" i="6" s="1"/>
  <c r="J20" i="6"/>
  <c r="M20" i="6"/>
  <c r="Q20" i="6"/>
  <c r="P20" i="6" s="1"/>
  <c r="T20" i="6"/>
  <c r="W20" i="6"/>
  <c r="AA20" i="6"/>
  <c r="Z20" i="6" s="1"/>
  <c r="AD20" i="6"/>
  <c r="AG20" i="6"/>
  <c r="AJ20" i="6"/>
  <c r="AM20" i="6"/>
  <c r="G21" i="6"/>
  <c r="F21" i="6"/>
  <c r="E21" i="6" s="1"/>
  <c r="J21" i="6"/>
  <c r="M21" i="6"/>
  <c r="P21" i="6"/>
  <c r="Q21" i="6"/>
  <c r="T21" i="6"/>
  <c r="W21" i="6"/>
  <c r="AA21" i="6"/>
  <c r="Z21" i="6" s="1"/>
  <c r="AD21" i="6"/>
  <c r="AG21" i="6"/>
  <c r="AJ21" i="6"/>
  <c r="AM21" i="6"/>
  <c r="G22" i="6"/>
  <c r="F22" i="6" s="1"/>
  <c r="J22" i="6"/>
  <c r="M22" i="6"/>
  <c r="Q22" i="6"/>
  <c r="T22" i="6"/>
  <c r="P22" i="6" s="1"/>
  <c r="W22" i="6"/>
  <c r="AA22" i="6"/>
  <c r="AD22" i="6"/>
  <c r="AG22" i="6"/>
  <c r="Z22" i="6" s="1"/>
  <c r="AJ22" i="6"/>
  <c r="AM22" i="6"/>
  <c r="G23" i="6"/>
  <c r="F23" i="6" s="1"/>
  <c r="J23" i="6"/>
  <c r="M23" i="6"/>
  <c r="Q23" i="6"/>
  <c r="P23" i="6" s="1"/>
  <c r="T23" i="6"/>
  <c r="W23" i="6"/>
  <c r="AA23" i="6"/>
  <c r="Z23" i="6" s="1"/>
  <c r="AD23" i="6"/>
  <c r="AG23" i="6"/>
  <c r="AJ23" i="6"/>
  <c r="AM23" i="6"/>
  <c r="G24" i="6"/>
  <c r="J24" i="6"/>
  <c r="F24" i="6" s="1"/>
  <c r="M24" i="6"/>
  <c r="Q24" i="6"/>
  <c r="T24" i="6"/>
  <c r="P24" i="6" s="1"/>
  <c r="W24" i="6"/>
  <c r="AA24" i="6"/>
  <c r="AD24" i="6"/>
  <c r="Z24" i="6" s="1"/>
  <c r="AG24" i="6"/>
  <c r="AJ24" i="6"/>
  <c r="AM24" i="6"/>
  <c r="G25" i="6"/>
  <c r="J25" i="6"/>
  <c r="M25" i="6"/>
  <c r="F25" i="6" s="1"/>
  <c r="Q25" i="6"/>
  <c r="P25" i="6" s="1"/>
  <c r="T25" i="6"/>
  <c r="W25" i="6"/>
  <c r="AA25" i="6"/>
  <c r="AD25" i="6"/>
  <c r="Z25" i="6" s="1"/>
  <c r="AG25" i="6"/>
  <c r="AJ25" i="6"/>
  <c r="AM25" i="6"/>
  <c r="G26" i="6"/>
  <c r="F26" i="6"/>
  <c r="J26" i="6"/>
  <c r="M26" i="6"/>
  <c r="P26" i="6"/>
  <c r="Q26" i="6"/>
  <c r="T26" i="6"/>
  <c r="W26" i="6"/>
  <c r="AA26" i="6"/>
  <c r="Z26" i="6" s="1"/>
  <c r="AD26" i="6"/>
  <c r="AG26" i="6"/>
  <c r="AJ26" i="6"/>
  <c r="AM26" i="6"/>
  <c r="G27" i="6"/>
  <c r="J27" i="6"/>
  <c r="F27" i="6" s="1"/>
  <c r="E27" i="6" s="1"/>
  <c r="M27" i="6"/>
  <c r="Q27" i="6"/>
  <c r="T27" i="6"/>
  <c r="P27" i="6" s="1"/>
  <c r="W27" i="6"/>
  <c r="AA27" i="6"/>
  <c r="AD27" i="6"/>
  <c r="Z27" i="6" s="1"/>
  <c r="AG27" i="6"/>
  <c r="AJ27" i="6"/>
  <c r="AM27" i="6"/>
  <c r="G28" i="6"/>
  <c r="F28" i="6" s="1"/>
  <c r="J28" i="6"/>
  <c r="M28" i="6"/>
  <c r="Q28" i="6"/>
  <c r="P28" i="6" s="1"/>
  <c r="T28" i="6"/>
  <c r="W28" i="6"/>
  <c r="AA28" i="6"/>
  <c r="Z28" i="6" s="1"/>
  <c r="AD28" i="6"/>
  <c r="AG28" i="6"/>
  <c r="AJ28" i="6"/>
  <c r="AM28" i="6"/>
  <c r="G29" i="6"/>
  <c r="F29" i="6"/>
  <c r="J29" i="6"/>
  <c r="M29" i="6"/>
  <c r="Q29" i="6"/>
  <c r="P29" i="6" s="1"/>
  <c r="T29" i="6"/>
  <c r="W29" i="6"/>
  <c r="AA29" i="6"/>
  <c r="AD29" i="6"/>
  <c r="AG29" i="6"/>
  <c r="AJ29" i="6"/>
  <c r="AM29" i="6"/>
  <c r="Z29" i="6" s="1"/>
  <c r="G30" i="6"/>
  <c r="F30" i="6" s="1"/>
  <c r="J30" i="6"/>
  <c r="M30" i="6"/>
  <c r="Q30" i="6"/>
  <c r="T30" i="6"/>
  <c r="P30" i="6" s="1"/>
  <c r="W30" i="6"/>
  <c r="AA30" i="6"/>
  <c r="AD30" i="6"/>
  <c r="AG30" i="6"/>
  <c r="Z30" i="6" s="1"/>
  <c r="AJ30" i="6"/>
  <c r="AM30" i="6"/>
  <c r="G31" i="6"/>
  <c r="F31" i="6" s="1"/>
  <c r="E31" i="6" s="1"/>
  <c r="J31" i="6"/>
  <c r="M31" i="6"/>
  <c r="Q31" i="6"/>
  <c r="P31" i="6" s="1"/>
  <c r="T31" i="6"/>
  <c r="W31" i="6"/>
  <c r="AA31" i="6"/>
  <c r="Z31" i="6" s="1"/>
  <c r="AD31" i="6"/>
  <c r="AG31" i="6"/>
  <c r="AJ31" i="6"/>
  <c r="AM31" i="6"/>
  <c r="G32" i="6"/>
  <c r="J32" i="6"/>
  <c r="F32" i="6" s="1"/>
  <c r="E32" i="6" s="1"/>
  <c r="M32" i="6"/>
  <c r="Q32" i="6"/>
  <c r="T32" i="6"/>
  <c r="P32" i="6" s="1"/>
  <c r="W32" i="6"/>
  <c r="AA32" i="6"/>
  <c r="AD32" i="6"/>
  <c r="Z32" i="6" s="1"/>
  <c r="AG32" i="6"/>
  <c r="AJ32" i="6"/>
  <c r="AM32" i="6"/>
  <c r="F33" i="6"/>
  <c r="G33" i="6"/>
  <c r="J33" i="6"/>
  <c r="M33" i="6"/>
  <c r="Q33" i="6"/>
  <c r="P33" i="6" s="1"/>
  <c r="T33" i="6"/>
  <c r="W33" i="6"/>
  <c r="AA33" i="6"/>
  <c r="AD33" i="6"/>
  <c r="AG33" i="6"/>
  <c r="AJ33" i="6"/>
  <c r="Z33" i="6" s="1"/>
  <c r="AM33" i="6"/>
  <c r="G34" i="6"/>
  <c r="F34" i="6"/>
  <c r="J34" i="6"/>
  <c r="M34" i="6"/>
  <c r="Q34" i="6"/>
  <c r="P34" i="6" s="1"/>
  <c r="E34" i="6" s="1"/>
  <c r="T34" i="6"/>
  <c r="W34" i="6"/>
  <c r="AA34" i="6"/>
  <c r="AD34" i="6"/>
  <c r="AG34" i="6"/>
  <c r="AJ34" i="6"/>
  <c r="AM34" i="6"/>
  <c r="Z34" i="6" s="1"/>
  <c r="G35" i="6"/>
  <c r="F35" i="6" s="1"/>
  <c r="J35" i="6"/>
  <c r="M35" i="6"/>
  <c r="Q35" i="6"/>
  <c r="P35" i="6" s="1"/>
  <c r="T35" i="6"/>
  <c r="W35" i="6"/>
  <c r="AA35" i="6"/>
  <c r="Z35" i="6" s="1"/>
  <c r="AD35" i="6"/>
  <c r="AG35" i="6"/>
  <c r="AJ35" i="6"/>
  <c r="AM35" i="6"/>
  <c r="G36" i="6"/>
  <c r="F36" i="6"/>
  <c r="J36" i="6"/>
  <c r="M36" i="6"/>
  <c r="Q36" i="6"/>
  <c r="P36" i="6"/>
  <c r="T36" i="6"/>
  <c r="W36" i="6"/>
  <c r="AA36" i="6"/>
  <c r="AD36" i="6"/>
  <c r="AG36" i="6"/>
  <c r="AJ36" i="6"/>
  <c r="AM36" i="6"/>
  <c r="Z36" i="6" s="1"/>
  <c r="E36" i="6" s="1"/>
  <c r="G37" i="6"/>
  <c r="F37" i="6" s="1"/>
  <c r="J37" i="6"/>
  <c r="M37" i="6"/>
  <c r="Q37" i="6"/>
  <c r="T37" i="6"/>
  <c r="P37" i="6" s="1"/>
  <c r="W37" i="6"/>
  <c r="AA37" i="6"/>
  <c r="Z37" i="6" s="1"/>
  <c r="AD37" i="6"/>
  <c r="AG37" i="6"/>
  <c r="AJ37" i="6"/>
  <c r="AM37" i="6"/>
  <c r="G38" i="6"/>
  <c r="F38" i="6" s="1"/>
  <c r="E38" i="6" s="1"/>
  <c r="J38" i="6"/>
  <c r="M38" i="6"/>
  <c r="Q38" i="6"/>
  <c r="P38" i="6"/>
  <c r="T38" i="6"/>
  <c r="W38" i="6"/>
  <c r="AA38" i="6"/>
  <c r="AD38" i="6"/>
  <c r="AG38" i="6"/>
  <c r="AJ38" i="6"/>
  <c r="AM38" i="6"/>
  <c r="Z38" i="6"/>
  <c r="G39" i="6"/>
  <c r="F39" i="6" s="1"/>
  <c r="J39" i="6"/>
  <c r="M39" i="6"/>
  <c r="Q39" i="6"/>
  <c r="P39" i="6" s="1"/>
  <c r="T39" i="6"/>
  <c r="W39" i="6"/>
  <c r="AA39" i="6"/>
  <c r="Z39" i="6" s="1"/>
  <c r="AD39" i="6"/>
  <c r="AG39" i="6"/>
  <c r="AJ39" i="6"/>
  <c r="AM39" i="6"/>
  <c r="G40" i="6"/>
  <c r="F40" i="6"/>
  <c r="J40" i="6"/>
  <c r="M40" i="6"/>
  <c r="Q40" i="6"/>
  <c r="P40" i="6" s="1"/>
  <c r="T40" i="6"/>
  <c r="W40" i="6"/>
  <c r="AA40" i="6"/>
  <c r="AD40" i="6"/>
  <c r="AG40" i="6"/>
  <c r="AJ40" i="6"/>
  <c r="AM40" i="6"/>
  <c r="Z40" i="6" s="1"/>
  <c r="G41" i="6"/>
  <c r="F41" i="6" s="1"/>
  <c r="J41" i="6"/>
  <c r="M41" i="6"/>
  <c r="Q41" i="6"/>
  <c r="T41" i="6"/>
  <c r="P41" i="6" s="1"/>
  <c r="W41" i="6"/>
  <c r="AA41" i="6"/>
  <c r="Z41" i="6" s="1"/>
  <c r="AD41" i="6"/>
  <c r="AG41" i="6"/>
  <c r="AJ41" i="6"/>
  <c r="AM41" i="6"/>
  <c r="G42" i="6"/>
  <c r="F42" i="6" s="1"/>
  <c r="J42" i="6"/>
  <c r="M42" i="6"/>
  <c r="Q42" i="6"/>
  <c r="T42" i="6"/>
  <c r="P42" i="6" s="1"/>
  <c r="W42" i="6"/>
  <c r="AA42" i="6"/>
  <c r="Z42" i="6" s="1"/>
  <c r="AD42" i="6"/>
  <c r="AG42" i="6"/>
  <c r="AJ42" i="6"/>
  <c r="AM42" i="6"/>
  <c r="G43" i="6"/>
  <c r="F43" i="6"/>
  <c r="E43" i="6" s="1"/>
  <c r="J43" i="6"/>
  <c r="M43" i="6"/>
  <c r="Q43" i="6"/>
  <c r="P43" i="6" s="1"/>
  <c r="T43" i="6"/>
  <c r="W43" i="6"/>
  <c r="AA43" i="6"/>
  <c r="Z43" i="6" s="1"/>
  <c r="AD43" i="6"/>
  <c r="AG43" i="6"/>
  <c r="AJ43" i="6"/>
  <c r="AM43" i="6"/>
  <c r="G44" i="6"/>
  <c r="J44" i="6"/>
  <c r="F44" i="6"/>
  <c r="E44" i="6" s="1"/>
  <c r="M44" i="6"/>
  <c r="Q44" i="6"/>
  <c r="P44" i="6"/>
  <c r="T44" i="6"/>
  <c r="W44" i="6"/>
  <c r="AA44" i="6"/>
  <c r="Z44" i="6" s="1"/>
  <c r="AD44" i="6"/>
  <c r="AG44" i="6"/>
  <c r="AJ44" i="6"/>
  <c r="AM44" i="6"/>
  <c r="G45" i="6"/>
  <c r="F45" i="6" s="1"/>
  <c r="E45" i="6" s="1"/>
  <c r="J45" i="6"/>
  <c r="M45" i="6"/>
  <c r="Q45" i="6"/>
  <c r="T45" i="6"/>
  <c r="P45" i="6" s="1"/>
  <c r="W45" i="6"/>
  <c r="AA45" i="6"/>
  <c r="Z45" i="6" s="1"/>
  <c r="AD45" i="6"/>
  <c r="AG45" i="6"/>
  <c r="AJ45" i="6"/>
  <c r="AM45" i="6"/>
  <c r="G46" i="6"/>
  <c r="F46" i="6" s="1"/>
  <c r="E46" i="6" s="1"/>
  <c r="J46" i="6"/>
  <c r="M46" i="6"/>
  <c r="Q46" i="6"/>
  <c r="P46" i="6"/>
  <c r="T46" i="6"/>
  <c r="W46" i="6"/>
  <c r="AA46" i="6"/>
  <c r="AD46" i="6"/>
  <c r="AG46" i="6"/>
  <c r="AJ46" i="6"/>
  <c r="AM46" i="6"/>
  <c r="Z46" i="6"/>
  <c r="G47" i="6"/>
  <c r="F47" i="6" s="1"/>
  <c r="E47" i="6" s="1"/>
  <c r="J47" i="6"/>
  <c r="M47" i="6"/>
  <c r="Q47" i="6"/>
  <c r="P47" i="6" s="1"/>
  <c r="T47" i="6"/>
  <c r="W47" i="6"/>
  <c r="AA47" i="6"/>
  <c r="Z47" i="6" s="1"/>
  <c r="AD47" i="6"/>
  <c r="AG47" i="6"/>
  <c r="AJ47" i="6"/>
  <c r="AM47" i="6"/>
  <c r="G48" i="6"/>
  <c r="F48" i="6"/>
  <c r="J48" i="6"/>
  <c r="M48" i="6"/>
  <c r="Q48" i="6"/>
  <c r="P48" i="6" s="1"/>
  <c r="T48" i="6"/>
  <c r="W48" i="6"/>
  <c r="AA48" i="6"/>
  <c r="AD48" i="6"/>
  <c r="AG48" i="6"/>
  <c r="AJ48" i="6"/>
  <c r="AM48" i="6"/>
  <c r="Z48" i="6" s="1"/>
  <c r="G49" i="6"/>
  <c r="J49" i="6"/>
  <c r="F49" i="6" s="1"/>
  <c r="E49" i="6" s="1"/>
  <c r="M49" i="6"/>
  <c r="Q49" i="6"/>
  <c r="P49" i="6" s="1"/>
  <c r="T49" i="6"/>
  <c r="W49" i="6"/>
  <c r="AA49" i="6"/>
  <c r="AD49" i="6"/>
  <c r="Z49" i="6" s="1"/>
  <c r="AG49" i="6"/>
  <c r="AJ49" i="6"/>
  <c r="AM49" i="6"/>
  <c r="G50" i="6"/>
  <c r="F50" i="6"/>
  <c r="J50" i="6"/>
  <c r="M50" i="6"/>
  <c r="Q50" i="6"/>
  <c r="P50" i="6" s="1"/>
  <c r="E50" i="6" s="1"/>
  <c r="T50" i="6"/>
  <c r="W50" i="6"/>
  <c r="AA50" i="6"/>
  <c r="AD50" i="6"/>
  <c r="AG50" i="6"/>
  <c r="AJ50" i="6"/>
  <c r="AM50" i="6"/>
  <c r="Z50" i="6" s="1"/>
  <c r="G51" i="6"/>
  <c r="F51" i="6" s="1"/>
  <c r="J51" i="6"/>
  <c r="M51" i="6"/>
  <c r="Q51" i="6"/>
  <c r="P51" i="6" s="1"/>
  <c r="T51" i="6"/>
  <c r="W51" i="6"/>
  <c r="AA51" i="6"/>
  <c r="Z51" i="6" s="1"/>
  <c r="AD51" i="6"/>
  <c r="AG51" i="6"/>
  <c r="AJ51" i="6"/>
  <c r="AM51" i="6"/>
  <c r="G52" i="6"/>
  <c r="F52" i="6" s="1"/>
  <c r="J52" i="6"/>
  <c r="M52" i="6"/>
  <c r="Q52" i="6"/>
  <c r="P52" i="6"/>
  <c r="T52" i="6"/>
  <c r="W52" i="6"/>
  <c r="AA52" i="6"/>
  <c r="Z52" i="6" s="1"/>
  <c r="AD52" i="6"/>
  <c r="AG52" i="6"/>
  <c r="AJ52" i="6"/>
  <c r="AM52" i="6"/>
  <c r="G53" i="6"/>
  <c r="F53" i="6" s="1"/>
  <c r="J53" i="6"/>
  <c r="M53" i="6"/>
  <c r="Q53" i="6"/>
  <c r="T53" i="6"/>
  <c r="P53" i="6" s="1"/>
  <c r="W53" i="6"/>
  <c r="AA53" i="6"/>
  <c r="Z53" i="6" s="1"/>
  <c r="AD53" i="6"/>
  <c r="AG53" i="6"/>
  <c r="AJ53" i="6"/>
  <c r="AM53" i="6"/>
  <c r="G54" i="6"/>
  <c r="J54" i="6"/>
  <c r="M54" i="6"/>
  <c r="F54" i="6" s="1"/>
  <c r="Q54" i="6"/>
  <c r="P54" i="6" s="1"/>
  <c r="T54" i="6"/>
  <c r="W54" i="6"/>
  <c r="AA54" i="6"/>
  <c r="Z54" i="6" s="1"/>
  <c r="AD54" i="6"/>
  <c r="AG54" i="6"/>
  <c r="AJ54" i="6"/>
  <c r="AM54" i="6"/>
  <c r="G55" i="6"/>
  <c r="J55" i="6"/>
  <c r="F55" i="6" s="1"/>
  <c r="E55" i="6" s="1"/>
  <c r="M55" i="6"/>
  <c r="Q55" i="6"/>
  <c r="T55" i="6"/>
  <c r="P55" i="6" s="1"/>
  <c r="W55" i="6"/>
  <c r="AA55" i="6"/>
  <c r="AD55" i="6"/>
  <c r="Z55" i="6" s="1"/>
  <c r="AG55" i="6"/>
  <c r="AJ55" i="6"/>
  <c r="AM55" i="6"/>
  <c r="G56" i="6"/>
  <c r="F56" i="6" s="1"/>
  <c r="J56" i="6"/>
  <c r="M56" i="6"/>
  <c r="Q56" i="6"/>
  <c r="P56" i="6" s="1"/>
  <c r="T56" i="6"/>
  <c r="W56" i="6"/>
  <c r="AA56" i="6"/>
  <c r="Z56" i="6" s="1"/>
  <c r="AD56" i="6"/>
  <c r="AG56" i="6"/>
  <c r="AJ56" i="6"/>
  <c r="AM56" i="6"/>
  <c r="G57" i="6"/>
  <c r="F57" i="6" s="1"/>
  <c r="J57" i="6"/>
  <c r="M57" i="6"/>
  <c r="Q57" i="6"/>
  <c r="T57" i="6"/>
  <c r="P57" i="6" s="1"/>
  <c r="W57" i="6"/>
  <c r="AA57" i="6"/>
  <c r="Z57" i="6" s="1"/>
  <c r="AD57" i="6"/>
  <c r="AG57" i="6"/>
  <c r="AJ57" i="6"/>
  <c r="AM57" i="6"/>
  <c r="G58" i="6"/>
  <c r="F58" i="6" s="1"/>
  <c r="E58" i="6" s="1"/>
  <c r="J58" i="6"/>
  <c r="M58" i="6"/>
  <c r="P58" i="6"/>
  <c r="Q58" i="6"/>
  <c r="T58" i="6"/>
  <c r="W58" i="6"/>
  <c r="AA58" i="6"/>
  <c r="Z58" i="6" s="1"/>
  <c r="AD58" i="6"/>
  <c r="AG58" i="6"/>
  <c r="AJ58" i="6"/>
  <c r="AM58" i="6"/>
  <c r="G59" i="6"/>
  <c r="J59" i="6"/>
  <c r="F59" i="6" s="1"/>
  <c r="M59" i="6"/>
  <c r="Q59" i="6"/>
  <c r="T59" i="6"/>
  <c r="P59" i="6" s="1"/>
  <c r="W59" i="6"/>
  <c r="AA59" i="6"/>
  <c r="AD59" i="6"/>
  <c r="Z59" i="6" s="1"/>
  <c r="AG59" i="6"/>
  <c r="AJ59" i="6"/>
  <c r="AM59" i="6"/>
  <c r="G60" i="6"/>
  <c r="F60" i="6" s="1"/>
  <c r="J60" i="6"/>
  <c r="M60" i="6"/>
  <c r="Q60" i="6"/>
  <c r="P60" i="6" s="1"/>
  <c r="T60" i="6"/>
  <c r="W60" i="6"/>
  <c r="AA60" i="6"/>
  <c r="Z60" i="6" s="1"/>
  <c r="AD60" i="6"/>
  <c r="AG60" i="6"/>
  <c r="AJ60" i="6"/>
  <c r="AM60" i="6"/>
  <c r="G61" i="6"/>
  <c r="F61" i="6"/>
  <c r="J61" i="6"/>
  <c r="M61" i="6"/>
  <c r="Q61" i="6"/>
  <c r="P61" i="6" s="1"/>
  <c r="E61" i="6" s="1"/>
  <c r="T61" i="6"/>
  <c r="W61" i="6"/>
  <c r="AA61" i="6"/>
  <c r="AD61" i="6"/>
  <c r="AG61" i="6"/>
  <c r="AJ61" i="6"/>
  <c r="AM61" i="6"/>
  <c r="Z61" i="6" s="1"/>
  <c r="G62" i="6"/>
  <c r="J62" i="6"/>
  <c r="F62" i="6" s="1"/>
  <c r="M62" i="6"/>
  <c r="Q62" i="6"/>
  <c r="P62" i="6" s="1"/>
  <c r="T62" i="6"/>
  <c r="W62" i="6"/>
  <c r="AA62" i="6"/>
  <c r="AD62" i="6"/>
  <c r="Z62" i="6" s="1"/>
  <c r="AG62" i="6"/>
  <c r="AJ62" i="6"/>
  <c r="AM62" i="6"/>
  <c r="G63" i="6"/>
  <c r="F63" i="6"/>
  <c r="J63" i="6"/>
  <c r="M63" i="6"/>
  <c r="Q63" i="6"/>
  <c r="P63" i="6" s="1"/>
  <c r="T63" i="6"/>
  <c r="W63" i="6"/>
  <c r="AA63" i="6"/>
  <c r="Z63" i="6" s="1"/>
  <c r="AD63" i="6"/>
  <c r="AG63" i="6"/>
  <c r="AJ63" i="6"/>
  <c r="AM63" i="6"/>
  <c r="G64" i="6"/>
  <c r="J64" i="6"/>
  <c r="F64" i="6" s="1"/>
  <c r="E64" i="6" s="1"/>
  <c r="M64" i="6"/>
  <c r="Q64" i="6"/>
  <c r="T64" i="6"/>
  <c r="P64" i="6"/>
  <c r="W64" i="6"/>
  <c r="AA64" i="6"/>
  <c r="AD64" i="6"/>
  <c r="Z64" i="6" s="1"/>
  <c r="AG64" i="6"/>
  <c r="AJ64" i="6"/>
  <c r="AM64" i="6"/>
  <c r="G65" i="6"/>
  <c r="F65" i="6" s="1"/>
  <c r="J65" i="6"/>
  <c r="M65" i="6"/>
  <c r="Q65" i="6"/>
  <c r="P65" i="6" s="1"/>
  <c r="T65" i="6"/>
  <c r="W65" i="6"/>
  <c r="AA65" i="6"/>
  <c r="AD65" i="6"/>
  <c r="AG65" i="6"/>
  <c r="Z65" i="6"/>
  <c r="AJ65" i="6"/>
  <c r="AM65" i="6"/>
  <c r="G66" i="6"/>
  <c r="F66" i="6"/>
  <c r="J66" i="6"/>
  <c r="M66" i="6"/>
  <c r="Q66" i="6"/>
  <c r="P66" i="6" s="1"/>
  <c r="T66" i="6"/>
  <c r="W66" i="6"/>
  <c r="AA66" i="6"/>
  <c r="AD66" i="6"/>
  <c r="AG66" i="6"/>
  <c r="AJ66" i="6"/>
  <c r="AM66" i="6"/>
  <c r="Z66" i="6" s="1"/>
  <c r="G67" i="6"/>
  <c r="F67" i="6" s="1"/>
  <c r="J67" i="6"/>
  <c r="M67" i="6"/>
  <c r="Q67" i="6"/>
  <c r="P67" i="6" s="1"/>
  <c r="T67" i="6"/>
  <c r="W67" i="6"/>
  <c r="AA67" i="6"/>
  <c r="Z67" i="6" s="1"/>
  <c r="AD67" i="6"/>
  <c r="AG67" i="6"/>
  <c r="AJ67" i="6"/>
  <c r="AM67" i="6"/>
  <c r="G68" i="6"/>
  <c r="F68" i="6"/>
  <c r="J68" i="6"/>
  <c r="M68" i="6"/>
  <c r="Q68" i="6"/>
  <c r="P68" i="6" s="1"/>
  <c r="T68" i="6"/>
  <c r="W68" i="6"/>
  <c r="AA68" i="6"/>
  <c r="Z68" i="6" s="1"/>
  <c r="AD68" i="6"/>
  <c r="AG68" i="6"/>
  <c r="AJ68" i="6"/>
  <c r="AM68" i="6"/>
  <c r="G69" i="6"/>
  <c r="J69" i="6"/>
  <c r="F69" i="6" s="1"/>
  <c r="M69" i="6"/>
  <c r="Q69" i="6"/>
  <c r="T69" i="6"/>
  <c r="W69" i="6"/>
  <c r="P69" i="6" s="1"/>
  <c r="AA69" i="6"/>
  <c r="AD69" i="6"/>
  <c r="Z69" i="6" s="1"/>
  <c r="AG69" i="6"/>
  <c r="AJ69" i="6"/>
  <c r="AM69" i="6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4" i="8"/>
  <c r="E95" i="8"/>
  <c r="E96" i="8"/>
  <c r="E97" i="8"/>
  <c r="E98" i="8"/>
  <c r="E99" i="8"/>
  <c r="E100" i="8"/>
  <c r="E101" i="8"/>
  <c r="E102" i="8"/>
  <c r="E103" i="8"/>
  <c r="E104" i="8"/>
  <c r="E105" i="8"/>
  <c r="E106" i="8"/>
  <c r="E107" i="8"/>
  <c r="E108" i="8"/>
  <c r="E109" i="8"/>
  <c r="E110" i="8"/>
  <c r="E111" i="8"/>
  <c r="E112" i="8"/>
  <c r="E113" i="8"/>
  <c r="E114" i="8"/>
  <c r="E115" i="8"/>
  <c r="E116" i="8"/>
  <c r="E117" i="8"/>
  <c r="E118" i="8"/>
  <c r="E119" i="8"/>
  <c r="E120" i="8"/>
  <c r="E121" i="8"/>
  <c r="E122" i="8"/>
  <c r="E123" i="8"/>
  <c r="E124" i="8"/>
  <c r="E125" i="8"/>
  <c r="E126" i="8"/>
  <c r="E127" i="8"/>
  <c r="E128" i="8"/>
  <c r="E129" i="8"/>
  <c r="E130" i="8"/>
  <c r="E131" i="8"/>
  <c r="E132" i="8"/>
  <c r="E133" i="8"/>
  <c r="E134" i="8"/>
  <c r="E135" i="8"/>
  <c r="E136" i="8"/>
  <c r="E137" i="8"/>
  <c r="E138" i="8"/>
  <c r="E139" i="8"/>
  <c r="E140" i="8"/>
  <c r="E141" i="8"/>
  <c r="E142" i="8"/>
  <c r="E143" i="8"/>
  <c r="E144" i="8"/>
  <c r="E145" i="8"/>
  <c r="E146" i="8"/>
  <c r="E147" i="8"/>
  <c r="E148" i="8"/>
  <c r="E149" i="8"/>
  <c r="E150" i="8"/>
  <c r="E151" i="8"/>
  <c r="E152" i="8"/>
  <c r="E153" i="8"/>
  <c r="E154" i="8"/>
  <c r="E155" i="8"/>
  <c r="C7" i="10"/>
  <c r="E7" i="10"/>
  <c r="C8" i="10"/>
  <c r="E8" i="10"/>
  <c r="C9" i="10"/>
  <c r="E9" i="10"/>
  <c r="C10" i="10"/>
  <c r="E10" i="10"/>
  <c r="C11" i="10"/>
  <c r="E11" i="10"/>
  <c r="C12" i="10"/>
  <c r="E12" i="10"/>
  <c r="C13" i="10"/>
  <c r="E13" i="10"/>
  <c r="C14" i="10"/>
  <c r="E14" i="10"/>
  <c r="C15" i="10"/>
  <c r="E15" i="10"/>
  <c r="C16" i="10"/>
  <c r="E16" i="10"/>
  <c r="C17" i="10"/>
  <c r="E17" i="10"/>
  <c r="F7" i="11"/>
  <c r="F8" i="11"/>
  <c r="F9" i="11"/>
  <c r="F10" i="11"/>
  <c r="F11" i="11"/>
  <c r="F12" i="11"/>
  <c r="F13" i="11"/>
  <c r="F14" i="11"/>
  <c r="F15" i="11"/>
  <c r="F16" i="11"/>
  <c r="C7" i="12"/>
  <c r="E7" i="12"/>
  <c r="C8" i="12"/>
  <c r="E8" i="12"/>
  <c r="C9" i="12"/>
  <c r="E9" i="12"/>
  <c r="C10" i="12"/>
  <c r="E10" i="12"/>
  <c r="C11" i="12"/>
  <c r="E11" i="12"/>
  <c r="C12" i="12"/>
  <c r="E12" i="12"/>
  <c r="C13" i="12"/>
  <c r="E13" i="12"/>
  <c r="C14" i="12"/>
  <c r="E14" i="12"/>
  <c r="C15" i="12"/>
  <c r="E15" i="12"/>
  <c r="C16" i="12"/>
  <c r="E16" i="12"/>
  <c r="F7" i="13"/>
  <c r="F8" i="13"/>
  <c r="F9" i="13"/>
  <c r="F10" i="13"/>
  <c r="F11" i="13"/>
  <c r="F12" i="13"/>
  <c r="F13" i="13"/>
  <c r="F14" i="13"/>
  <c r="F15" i="13"/>
  <c r="F16" i="13"/>
  <c r="F39" i="5" l="1"/>
  <c r="D37" i="5"/>
  <c r="D39" i="5" s="1"/>
  <c r="E62" i="6"/>
  <c r="E60" i="6"/>
  <c r="E48" i="6"/>
  <c r="E26" i="6"/>
  <c r="E17" i="6"/>
  <c r="E9" i="6"/>
  <c r="E63" i="6"/>
  <c r="E56" i="6"/>
  <c r="E54" i="6"/>
  <c r="E51" i="6"/>
  <c r="E39" i="6"/>
  <c r="E37" i="6"/>
  <c r="E35" i="6"/>
  <c r="E33" i="6"/>
  <c r="E28" i="6"/>
  <c r="E22" i="6"/>
  <c r="E20" i="6"/>
  <c r="E18" i="6"/>
  <c r="E12" i="6"/>
  <c r="E10" i="6"/>
  <c r="E42" i="6"/>
  <c r="E69" i="6"/>
  <c r="E68" i="6"/>
  <c r="E67" i="6"/>
  <c r="E66" i="6"/>
  <c r="E65" i="6"/>
  <c r="E59" i="6"/>
  <c r="E57" i="6"/>
  <c r="E53" i="6"/>
  <c r="E52" i="6"/>
  <c r="E41" i="6"/>
  <c r="E40" i="6"/>
  <c r="E30" i="6"/>
  <c r="E29" i="6"/>
  <c r="E25" i="6"/>
  <c r="E24" i="6"/>
  <c r="E23" i="6"/>
  <c r="D6" i="5"/>
</calcChain>
</file>

<file path=xl/sharedStrings.xml><?xml version="1.0" encoding="utf-8"?>
<sst xmlns="http://schemas.openxmlformats.org/spreadsheetml/2006/main" count="2468" uniqueCount="447">
  <si>
    <t>四川省统计局</t>
  </si>
  <si>
    <t>表1</t>
  </si>
  <si>
    <t>部门收支总表</t>
  </si>
  <si>
    <t>单位：万元</t>
  </si>
  <si>
    <t>收          入</t>
  </si>
  <si>
    <t>支             出</t>
  </si>
  <si>
    <t>项              目</t>
  </si>
  <si>
    <t>2019年预算数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</si>
  <si>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</si>
  <si>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</si>
  <si>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</si>
  <si>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</si>
  <si>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</si>
  <si>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</si>
  <si>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</si>
  <si>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</si>
  <si>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</si>
  <si>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</si>
  <si>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</si>
  <si>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</si>
  <si>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</si>
  <si>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</si>
  <si>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</si>
  <si>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</si>
  <si>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</si>
  <si>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</si>
  <si>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</si>
  <si>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</si>
  <si>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</si>
  <si>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</si>
  <si>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</si>
  <si>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</si>
  <si>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</si>
  <si>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</si>
  <si>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</si>
  <si>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</si>
  <si>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/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</si>
  <si>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</si>
  <si>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</si>
  <si>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</si>
  <si>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</si>
  <si>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</si>
  <si>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二十八、债务利息支出</t>
  </si>
  <si>
    <t>二十九、债务发行费用支出</t>
  </si>
  <si>
    <t>本  年  收  入  合  计</t>
  </si>
  <si>
    <t>本  年  支  出  合  计</t>
  </si>
  <si>
    <t>七、用事业基金弥补收支差额</t>
  </si>
  <si>
    <t xml:space="preserve">三十、事业单位结余分配 </t>
  </si>
  <si>
    <t>八、上年结转</t>
  </si>
  <si>
    <t xml:space="preserve">    其中：转入事业基金</t>
  </si>
  <si>
    <t>三十、结转下年</t>
  </si>
  <si>
    <t>收      入      总      计</t>
  </si>
  <si>
    <t>支      出      总      计</t>
  </si>
  <si>
    <t>表1-1</t>
  </si>
  <si>
    <t>部门收入总表</t>
  </si>
  <si>
    <t>项    目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</si>
  <si>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</si>
  <si>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</si>
  <si>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</si>
  <si>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</si>
  <si>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</si>
  <si>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</si>
  <si>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</si>
  <si>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</si>
  <si>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</si>
  <si>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</si>
  <si>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</si>
  <si>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单位代码</t>
  </si>
  <si>
    <t>单位名称  （科目）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</si>
  <si>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</si>
  <si>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</si>
  <si>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</si>
  <si>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</si>
  <si>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</si>
  <si>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</si>
  <si>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</si>
  <si>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</si>
  <si>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</si>
  <si>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</si>
  <si>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行政单位（在蓉）</t>
  </si>
  <si>
    <t xml:space="preserve">  四川省统计局机关</t>
  </si>
  <si>
    <t>201</t>
  </si>
  <si>
    <t>05</t>
  </si>
  <si>
    <t>01</t>
  </si>
  <si>
    <t>331301</t>
  </si>
  <si>
    <t xml:space="preserve">    行政运行</t>
  </si>
  <si>
    <t>04</t>
  </si>
  <si>
    <t xml:space="preserve">    信息事务</t>
  </si>
  <si>
    <t xml:space="preserve">    专项统计业务</t>
  </si>
  <si>
    <t>06</t>
  </si>
  <si>
    <t xml:space="preserve">    统计管理</t>
  </si>
  <si>
    <t>07</t>
  </si>
  <si>
    <t xml:space="preserve">    专项普查活动</t>
  </si>
  <si>
    <t>205</t>
  </si>
  <si>
    <t>08</t>
  </si>
  <si>
    <t>03</t>
  </si>
  <si>
    <t xml:space="preserve">    培训支出</t>
  </si>
  <si>
    <t>208</t>
  </si>
  <si>
    <t xml:space="preserve">    未归口管理的行政单位离退休</t>
  </si>
  <si>
    <t xml:space="preserve">    机关事业单位基本养老保险缴费支出</t>
  </si>
  <si>
    <t>210</t>
  </si>
  <si>
    <t>11</t>
  </si>
  <si>
    <t xml:space="preserve">    行政单位医疗</t>
  </si>
  <si>
    <t xml:space="preserve">    公务员医疗补助</t>
  </si>
  <si>
    <t>221</t>
  </si>
  <si>
    <t>02</t>
  </si>
  <si>
    <t xml:space="preserve">    住房公积金</t>
  </si>
  <si>
    <t xml:space="preserve">    购房补贴</t>
  </si>
  <si>
    <t>参照公务员法管理的事业单位（在蓉）</t>
  </si>
  <si>
    <t xml:space="preserve">  四川省统计局普查中心</t>
  </si>
  <si>
    <t>331602</t>
  </si>
  <si>
    <t>机关服务中心</t>
  </si>
  <si>
    <t xml:space="preserve">  四川省统计局服务中心</t>
  </si>
  <si>
    <t>331601</t>
  </si>
  <si>
    <t xml:space="preserve">    机关服务</t>
  </si>
  <si>
    <t>99</t>
  </si>
  <si>
    <t xml:space="preserve">    其他统计信息事务支出</t>
  </si>
  <si>
    <t xml:space="preserve">    事业单位医疗</t>
  </si>
  <si>
    <t>机关事业单位（不在蓉）</t>
  </si>
  <si>
    <t xml:space="preserve">  四川省统计局科研所</t>
  </si>
  <si>
    <t>50</t>
  </si>
  <si>
    <t>331603</t>
  </si>
  <si>
    <t xml:space="preserve">    事业运行</t>
  </si>
  <si>
    <t xml:space="preserve">    机关事业单位职业年金缴费支出</t>
  </si>
  <si>
    <t xml:space="preserve">  四川省统计局社会经济调查中心（四川省社情民意调查中心）</t>
  </si>
  <si>
    <t>331604</t>
  </si>
  <si>
    <t xml:space="preserve">  四川省统计局大数据中心</t>
  </si>
  <si>
    <t>331901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</si>
  <si>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</si>
  <si>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</si>
  <si>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</si>
  <si>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</si>
  <si>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</si>
  <si>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</si>
  <si>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单位名称（科目）</t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</si>
  <si>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</si>
  <si>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</si>
  <si>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</si>
  <si>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</si>
  <si>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</si>
  <si>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</si>
  <si>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</si>
  <si>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一般公共预算拨款收入</t>
  </si>
  <si>
    <t xml:space="preserve">   一般公共服务支出</t>
  </si>
  <si>
    <t xml:space="preserve">   政府性基金预算拨款收入</t>
  </si>
  <si>
    <t xml:space="preserve">   外交支出</t>
  </si>
  <si>
    <t xml:space="preserve">   国有资本经营预算拨款收入</t>
  </si>
  <si>
    <t xml:space="preserve">   国防支出</t>
  </si>
  <si>
    <t>二、上年结转</t>
  </si>
  <si>
    <t xml:space="preserve">   公共安全支出</t>
  </si>
  <si>
    <t xml:space="preserve">   教育支出</t>
  </si>
  <si>
    <t xml:space="preserve">   科学技术支出</t>
  </si>
  <si>
    <t xml:space="preserve">   文化旅游体育与传媒支出</t>
  </si>
  <si>
    <t xml:space="preserve">   上年财政拨款资金结转</t>
  </si>
  <si>
    <t xml:space="preserve">   社会保障和就业支出</t>
  </si>
  <si>
    <t xml:space="preserve">   社会保险基金支出</t>
  </si>
  <si>
    <t xml:space="preserve">   卫生健康支出</t>
  </si>
  <si>
    <t xml:space="preserve">   节能环保支出</t>
  </si>
  <si>
    <t xml:space="preserve">   城乡社区支出</t>
  </si>
  <si>
    <t xml:space="preserve">   农林水支出</t>
  </si>
  <si>
    <t xml:space="preserve">   交通运输支出</t>
  </si>
  <si>
    <t xml:space="preserve">   资源勘探信息等支出</t>
  </si>
  <si>
    <t xml:space="preserve">   商业服务业等支出</t>
  </si>
  <si>
    <t xml:space="preserve">   金融支出</t>
  </si>
  <si>
    <t xml:space="preserve">   援助其他地区支出</t>
  </si>
  <si>
    <t xml:space="preserve">   国土海洋气象等支出</t>
  </si>
  <si>
    <t xml:space="preserve">   住房保障支出</t>
  </si>
  <si>
    <t xml:space="preserve">   粮油物资储备支出</t>
  </si>
  <si>
    <t xml:space="preserve">   国有资本经营预算支出</t>
  </si>
  <si>
    <t xml:space="preserve">   灾害防治及应急管理支出</t>
  </si>
  <si>
    <t xml:space="preserve">   预备费</t>
  </si>
  <si>
    <t xml:space="preserve">   其他支出</t>
  </si>
  <si>
    <t xml:space="preserve">   转移性支出</t>
  </si>
  <si>
    <t xml:space="preserve">   债务还本支出</t>
  </si>
  <si>
    <t xml:space="preserve">   债务利息支出</t>
  </si>
  <si>
    <t xml:space="preserve">   债务发行费用支出</t>
  </si>
  <si>
    <t>二、结转下年</t>
  </si>
  <si>
    <t>表2-1</t>
  </si>
  <si>
    <t>财政拨款支出预算表（政府经济分类科目）</t>
  </si>
  <si>
    <t>总计</t>
  </si>
  <si>
    <t>省级当年财政拨款安排</t>
  </si>
  <si>
    <t>中央提前通知专项转移支付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</si>
  <si>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</si>
  <si>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</si>
  <si>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</si>
  <si>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</si>
  <si>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</si>
  <si>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 xml:space="preserve">    机关工资福利支出</t>
  </si>
  <si>
    <t>501</t>
  </si>
  <si>
    <t xml:space="preserve">      工资奖金津补贴</t>
  </si>
  <si>
    <t xml:space="preserve">      社会保障缴费</t>
  </si>
  <si>
    <t xml:space="preserve">      住房公积金</t>
  </si>
  <si>
    <t xml:space="preserve">      其他工资福利支出</t>
  </si>
  <si>
    <t xml:space="preserve">    机关商品和服务支出</t>
  </si>
  <si>
    <t>502</t>
  </si>
  <si>
    <t xml:space="preserve">      办公经费</t>
  </si>
  <si>
    <t xml:space="preserve">      会议费</t>
  </si>
  <si>
    <t xml:space="preserve">      培训费</t>
  </si>
  <si>
    <t xml:space="preserve">      委托业务费</t>
  </si>
  <si>
    <t xml:space="preserve">      公务接待费</t>
  </si>
  <si>
    <t xml:space="preserve">      公务用车运行维护费</t>
  </si>
  <si>
    <t>09</t>
  </si>
  <si>
    <t xml:space="preserve">      维修（护）费</t>
  </si>
  <si>
    <t xml:space="preserve">      其他商品和服务支出</t>
  </si>
  <si>
    <t xml:space="preserve">    机关资本性支出（一）</t>
  </si>
  <si>
    <t>503</t>
  </si>
  <si>
    <t xml:space="preserve">      设备购置</t>
  </si>
  <si>
    <t xml:space="preserve">      大型修缮</t>
  </si>
  <si>
    <t xml:space="preserve">    对个人和家庭的补助</t>
  </si>
  <si>
    <t>509</t>
  </si>
  <si>
    <t xml:space="preserve">      社会福利和救助</t>
  </si>
  <si>
    <t xml:space="preserve">      离退休费</t>
  </si>
  <si>
    <t xml:space="preserve">      其他对个人和家庭补助</t>
  </si>
  <si>
    <t xml:space="preserve">    对事业单位经常性补助</t>
  </si>
  <si>
    <t>505</t>
  </si>
  <si>
    <t xml:space="preserve">      工资福利支出</t>
  </si>
  <si>
    <t xml:space="preserve">      商品和服务支出</t>
  </si>
  <si>
    <t xml:space="preserve">    对事业单位资本性补助</t>
  </si>
  <si>
    <t>506</t>
  </si>
  <si>
    <t xml:space="preserve">      资本性支出（一）</t>
  </si>
  <si>
    <t>表3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</si>
  <si>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</si>
  <si>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</si>
  <si>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</si>
  <si>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</si>
  <si>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</si>
  <si>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</si>
  <si>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</si>
  <si>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</si>
  <si>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</si>
  <si>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</si>
  <si>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科目名称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</si>
  <si>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</si>
  <si>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</si>
  <si>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</si>
  <si>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</si>
  <si>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</si>
  <si>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</si>
  <si>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</si>
  <si>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</si>
  <si>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</si>
  <si>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</si>
  <si>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</si>
  <si>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</si>
  <si>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</si>
  <si>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</si>
  <si>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</si>
  <si>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</si>
  <si>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</si>
  <si>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</si>
  <si>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</si>
  <si>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</si>
  <si>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</si>
  <si>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</si>
  <si>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</si>
  <si>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</si>
  <si>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</si>
  <si>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</si>
  <si>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</si>
  <si>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</si>
  <si>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</si>
  <si>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</si>
  <si>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</si>
  <si>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</si>
  <si>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</si>
  <si>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</si>
  <si>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</si>
  <si>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</si>
  <si>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</si>
  <si>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</si>
  <si>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</si>
  <si>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</si>
  <si>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</si>
  <si>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</si>
  <si>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退职(役费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</si>
  <si>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</si>
  <si>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</si>
  <si>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</si>
  <si>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</si>
  <si>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</si>
  <si>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</si>
  <si>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</si>
  <si>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其他对个人和家庭的补助支出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</si>
  <si>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</si>
  <si>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</si>
  <si>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</si>
  <si>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</si>
  <si>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</si>
  <si>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</si>
  <si>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</si>
  <si>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</si>
  <si>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</si>
  <si>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</si>
  <si>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</si>
  <si>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</si>
  <si>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</si>
  <si>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</si>
  <si>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</si>
  <si>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</si>
  <si>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</si>
  <si>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</si>
  <si>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</si>
  <si>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</si>
  <si>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产权参股</t>
  </si>
  <si>
    <t>其他资本性支出</t>
  </si>
  <si>
    <t>资本金注入</t>
  </si>
  <si>
    <t>其他对企业补助</t>
  </si>
  <si>
    <t>政府投资基金股权投资</t>
  </si>
  <si>
    <t>费用补贴</t>
  </si>
  <si>
    <t>利息补贴</t>
  </si>
  <si>
    <t>补充全国社会保障基金</t>
  </si>
  <si>
    <t>预备费</t>
  </si>
  <si>
    <t>国家赔偿费用支出</t>
  </si>
  <si>
    <t>脱贫攻坚对口帮扶</t>
  </si>
  <si>
    <t>一般公共服务支出</t>
  </si>
  <si>
    <t xml:space="preserve">  统计信息事务</t>
  </si>
  <si>
    <t>教育支出</t>
  </si>
  <si>
    <t xml:space="preserve">  进修及培训</t>
  </si>
  <si>
    <t>社会保障和就业支出</t>
  </si>
  <si>
    <t xml:space="preserve">  行政事业单位离退休</t>
  </si>
  <si>
    <t>卫生健康支出</t>
  </si>
  <si>
    <t xml:space="preserve">  行政事业单位医疗</t>
  </si>
  <si>
    <t>住房保障支出</t>
  </si>
  <si>
    <t xml:space="preserve">  住房改革支出</t>
  </si>
  <si>
    <t>经济分类科目</t>
  </si>
  <si>
    <t>人员经费</t>
  </si>
  <si>
    <t>公用经费</t>
  </si>
  <si>
    <t xml:space="preserve">    工资福利支出</t>
  </si>
  <si>
    <t>301</t>
  </si>
  <si>
    <t xml:space="preserve">      基本工资</t>
  </si>
  <si>
    <t xml:space="preserve">      津贴补贴</t>
  </si>
  <si>
    <t xml:space="preserve">      奖金</t>
  </si>
  <si>
    <t xml:space="preserve">      机关事业单位基本养老保险缴费</t>
  </si>
  <si>
    <t>10</t>
  </si>
  <si>
    <t xml:space="preserve">      职工基本医疗保险缴费</t>
  </si>
  <si>
    <t xml:space="preserve">      公务员医疗补助缴费</t>
  </si>
  <si>
    <t>13</t>
  </si>
  <si>
    <t xml:space="preserve">    商品和服务支出</t>
  </si>
  <si>
    <t>302</t>
  </si>
  <si>
    <t xml:space="preserve">      办公费</t>
  </si>
  <si>
    <t xml:space="preserve">      水费</t>
  </si>
  <si>
    <t xml:space="preserve">      电费</t>
  </si>
  <si>
    <t xml:space="preserve">      邮电费</t>
  </si>
  <si>
    <t xml:space="preserve">      差旅费</t>
  </si>
  <si>
    <t xml:space="preserve">      维修(护)费</t>
  </si>
  <si>
    <t>15</t>
  </si>
  <si>
    <t>16</t>
  </si>
  <si>
    <t>17</t>
  </si>
  <si>
    <t>28</t>
  </si>
  <si>
    <t xml:space="preserve">      工会经费</t>
  </si>
  <si>
    <t>29</t>
  </si>
  <si>
    <t xml:space="preserve">      福利费</t>
  </si>
  <si>
    <t>31</t>
  </si>
  <si>
    <t>39</t>
  </si>
  <si>
    <t xml:space="preserve">      其他交通费用</t>
  </si>
  <si>
    <t>303</t>
  </si>
  <si>
    <t xml:space="preserve">      离休费</t>
  </si>
  <si>
    <t xml:space="preserve">      奖励金</t>
  </si>
  <si>
    <t xml:space="preserve">      其他对个人和家庭的补助支出</t>
  </si>
  <si>
    <t xml:space="preserve">      绩效工资</t>
  </si>
  <si>
    <t>12</t>
  </si>
  <si>
    <t xml:space="preserve">      其他社会保障缴费</t>
  </si>
  <si>
    <t xml:space="preserve">      手续费</t>
  </si>
  <si>
    <t xml:space="preserve">      物业管理费</t>
  </si>
  <si>
    <t xml:space="preserve">      职业年金缴费</t>
  </si>
  <si>
    <t>单位名称（项目）</t>
  </si>
  <si>
    <t xml:space="preserve">      设备购置经费</t>
  </si>
  <si>
    <t xml:space="preserve">      统计业务专项经费</t>
  </si>
  <si>
    <t xml:space="preserve">      信息化建设及运行维护费</t>
  </si>
  <si>
    <t xml:space="preserve">      大型普查专项经费</t>
  </si>
  <si>
    <t xml:space="preserve">      基本单位名录库专项</t>
  </si>
  <si>
    <t xml:space="preserve">      服务保障专项</t>
  </si>
  <si>
    <t xml:space="preserve">      统计科研专项经费</t>
  </si>
  <si>
    <t xml:space="preserve">      统计调查评价专项经费</t>
  </si>
  <si>
    <t xml:space="preserve">      网络运维专项</t>
  </si>
  <si>
    <t>单位编码</t>
  </si>
  <si>
    <t>单位名称</t>
  </si>
  <si>
    <t>当年财政拨款预算安排</t>
  </si>
  <si>
    <t>公务用车购置及运行费</t>
  </si>
  <si>
    <t>公务用车购置费</t>
  </si>
  <si>
    <t>公务用车运行费</t>
  </si>
  <si>
    <t>表4</t>
  </si>
  <si>
    <t>本年政府性基金预算支出</t>
  </si>
  <si>
    <t>表4-1</t>
  </si>
  <si>
    <t>表5</t>
  </si>
  <si>
    <t>本年国有资本经营预算支出</t>
  </si>
  <si>
    <t>2019年省级部门预算项目绩效目标（部门预算）</t>
  </si>
  <si>
    <t>项目单位_x000D_
(项目名称)</t>
  </si>
  <si>
    <t>项目资金</t>
  </si>
  <si>
    <t>年度目标</t>
  </si>
  <si>
    <t>绩效指标</t>
  </si>
  <si>
    <t>项目完成指标</t>
  </si>
  <si>
    <t>效益指标</t>
  </si>
  <si>
    <t>满意度指标</t>
  </si>
  <si>
    <t>资金总额</t>
  </si>
  <si>
    <t>财政拨款</t>
  </si>
  <si>
    <t>其他资金</t>
  </si>
  <si>
    <t>三级指标</t>
  </si>
  <si>
    <t>指标值</t>
  </si>
  <si>
    <t>大型普查专项经费</t>
  </si>
  <si>
    <t>按国务院第四次全国经济普查办公室的要求，完成经济普查宣传、经济普查试点、经济普查事后数据质量抽查、人口普查试点工作。按国务院省政府的要求做好第四次全国经济普查相关准备工作，扎实开展重点地区试点、单位清查、普查物资采购工作，营造良好宣传氛围，为四经普登记夯实基础。</t>
  </si>
  <si>
    <t>《四川省情》经济普查宣传数量（期）</t>
  </si>
  <si>
    <t>（统计产品应用率）开展大型普查工作是否对贯彻落实党政决策有积极影响。</t>
  </si>
  <si>
    <t>＞90%</t>
  </si>
  <si>
    <t>（满意率）数据产品是否获得用户和被调查住户认可度，</t>
  </si>
  <si>
    <t>＞95%</t>
  </si>
  <si>
    <t>统计业务专项经费</t>
  </si>
  <si>
    <t>学习贯彻党的十九大和省委十一届三次、四次全会精神，按照省委省政府和国家统计局的工作部署，切实履行管党治党政治责任，推进统计改革创新、保障全局2019年统计工作顺利推进，为全省改革发展提供真实统计数据和信息决策服务。</t>
  </si>
  <si>
    <t>(质量达标率）主要数据产品达到预期要求，分析研究报告达到预期目标。</t>
  </si>
  <si>
    <t>≥95%</t>
  </si>
  <si>
    <t>1、主要数据产品受到质疑的比率；2、分析研究产品得到应用比率。</t>
  </si>
  <si>
    <t>1、＜5%；2、＞90%。</t>
  </si>
  <si>
    <t>（满意率）1、数据产品和分析研究获得国内用户认可；2、联网直报企业及调查住户认可度。</t>
  </si>
  <si>
    <t>统计科研专项经费</t>
  </si>
  <si>
    <t>学习贯彻党的十九大和省委十一届三次、四次全会精神，按照省委省政府和国家统计局的工作部署，围绕省委省政府中心工作，紧跟社会热点，积极开展统计科研工作，完成统计科研产品研发工作，整合全省科研力量，打造统计科研项目拳头产品，为党政领导决策提供支持。</t>
  </si>
  <si>
    <t>（按期完成率）按时完成分析研究报告</t>
  </si>
  <si>
    <t>95%</t>
  </si>
  <si>
    <t>（统计产品应用率）分析研究产品得到应用</t>
  </si>
  <si>
    <t>90%</t>
  </si>
  <si>
    <t>（满意率）数据产品和分析研究获得国内用户认可度</t>
  </si>
  <si>
    <t>统计调查评价专项经费</t>
  </si>
  <si>
    <t>学习贯彻党的十九大和省委十一届二次全会精神，围绕省委省政府中心工作，紧跟社会热点，积极开展社情民意调查，完成乡镇信息统计年报任务，提升调查数据质量和服务水平，满足党政领导决策需求和社会各界日益增长的统计调查需求。</t>
  </si>
  <si>
    <t>（按期完成率）按规定时限完成调查任务；政策咨询建议及时提出并报告。</t>
  </si>
  <si>
    <t>100%</t>
  </si>
  <si>
    <t>（统计产品应用率）统计调查评价产品得到省委省政府和各级部门（单位）应用</t>
  </si>
  <si>
    <t>（满意率）重大政策落实情况满意度调查获得用户认可度和被调查对象认可度</t>
  </si>
  <si>
    <t>≥90%</t>
  </si>
  <si>
    <t>网络运维专项</t>
  </si>
  <si>
    <t>保障全局信息化建设顺利推进，提升全省统计系统信息化水平，确保统计数据及时准确收集，包含机房维修费、广电广域网、灾备系统及省电信IDC设备托管费。</t>
  </si>
  <si>
    <t>（按期完成率）按期完成项目</t>
  </si>
  <si>
    <t>（项目覆盖率）加强基层基础建设；提高统计能力建设。</t>
  </si>
  <si>
    <t>85%</t>
  </si>
  <si>
    <t>（满意率）数据产品和分析研究是否得到用户认可；网络使用者认可度。</t>
  </si>
  <si>
    <r>
      <rPr>
        <sz val="10"/>
        <color indexed="8"/>
        <rFont val="宋体"/>
        <family val="3"/>
        <charset val="134"/>
      </rPr>
      <t>表</t>
    </r>
    <r>
      <rPr>
        <sz val="10"/>
        <color indexed="8"/>
        <rFont val="Arial"/>
        <family val="2"/>
      </rPr>
      <t xml:space="preserve"> 6</t>
    </r>
    <phoneticPr fontId="2" type="noConversion"/>
  </si>
  <si>
    <t>1、＞95%
2、100%</t>
    <phoneticPr fontId="2" type="noConversion"/>
  </si>
  <si>
    <t>财政拨款收支预算总表</t>
    <phoneticPr fontId="25" type="noConversion"/>
  </si>
  <si>
    <t>一般公共预算支出预算表</t>
    <phoneticPr fontId="25" type="noConversion"/>
  </si>
  <si>
    <t>一般公共预算基本支出预算表</t>
    <phoneticPr fontId="25" type="noConversion"/>
  </si>
  <si>
    <t>一般公共预算项目支出预算表</t>
    <phoneticPr fontId="25" type="noConversion"/>
  </si>
  <si>
    <t>一般公共预算“三公”经费支出预算表</t>
    <phoneticPr fontId="25" type="noConversion"/>
  </si>
  <si>
    <t>政府性基金支出预算表</t>
    <phoneticPr fontId="25" type="noConversion"/>
  </si>
  <si>
    <t>政府性基金预算“三公”经费支出预算表</t>
    <phoneticPr fontId="25" type="noConversion"/>
  </si>
  <si>
    <t>国有资本经营预算支出预算表</t>
    <phoneticPr fontId="25" type="noConversion"/>
  </si>
  <si>
    <t>2019年省级部门预算项目绩效目标</t>
    <phoneticPr fontId="2" type="noConversion"/>
  </si>
  <si>
    <t>表3-1</t>
    <phoneticPr fontId="25" type="noConversion"/>
  </si>
  <si>
    <t>表3-2</t>
    <phoneticPr fontId="25" type="noConversion"/>
  </si>
  <si>
    <t>表3-3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</si>
</sst>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0.00"/>
    <numFmt numFmtId="177" formatCode="&quot;\&quot;#,##0.00_);\(&quot;\&quot;#,##0.00\)"/>
  </numFmts>
  <fonts count="34" x14ac:knownFonts="1">
    <font>
      <sz val="9"/>
      <color indexed="8"/>
      <name val="宋体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8"/>
      <name val="黑体"/>
      <family val="3"/>
      <charset val="134"/>
    </font>
    <font>
      <sz val="12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1"/>
    </font>
    <font>
      <sz val="9"/>
      <name val="宋体"/>
      <family val="3"/>
      <charset val="134"/>
    </font>
    <font>
      <sz val="10"/>
      <color indexed="8"/>
      <name val="Arial"/>
      <family val="2"/>
    </font>
    <font>
      <sz val="10"/>
      <color indexed="8"/>
      <name val="宋体"/>
      <family val="3"/>
      <charset val="134"/>
    </font>
    <font>
      <sz val="10"/>
      <color theme="1"/>
      <name val="Arial"/>
      <family val="2"/>
    </font>
    <font>
      <sz val="12"/>
      <color theme="1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</font>
    <font>
      <sz val="10"/>
      <color theme="1"/>
      <name val="宋体"/>
      <family val="3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6"/>
      </patternFill>
    </fill>
    <fill>
      <patternFill patternType="solid">
        <fgColor indexed="41"/>
      </patternFill>
    </fill>
    <fill>
      <patternFill patternType="solid">
        <fgColor indexed="29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46"/>
      </patternFill>
    </fill>
    <fill>
      <patternFill patternType="solid">
        <fgColor indexed="49"/>
      </patternFill>
    </fill>
    <fill>
      <patternFill patternType="solid">
        <fgColor indexed="54"/>
      </patternFill>
    </fill>
    <fill>
      <patternFill patternType="solid">
        <fgColor indexed="61"/>
      </patternFill>
    </fill>
    <fill>
      <patternFill patternType="solid">
        <fgColor indexed="50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2">
    <xf numFmtId="1" fontId="0" fillId="0" borderId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2" borderId="0" applyNumberFormat="0" applyBorder="0" applyAlignment="0" applyProtection="0"/>
    <xf numFmtId="0" fontId="22" fillId="4" borderId="0" applyNumberFormat="0" applyBorder="0" applyAlignment="0" applyProtection="0"/>
    <xf numFmtId="0" fontId="22" fillId="3" borderId="0" applyNumberFormat="0" applyBorder="0" applyAlignment="0" applyProtection="0"/>
    <xf numFmtId="0" fontId="22" fillId="6" borderId="0" applyNumberFormat="0" applyBorder="0" applyAlignment="0" applyProtection="0"/>
    <xf numFmtId="0" fontId="22" fillId="5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6" borderId="0" applyNumberFormat="0" applyBorder="0" applyAlignment="0" applyProtection="0"/>
    <xf numFmtId="0" fontId="22" fillId="3" borderId="0" applyNumberFormat="0" applyBorder="0" applyAlignment="0" applyProtection="0"/>
    <xf numFmtId="0" fontId="21" fillId="6" borderId="0" applyNumberFormat="0" applyBorder="0" applyAlignment="0" applyProtection="0"/>
    <xf numFmtId="0" fontId="21" fillId="5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6" borderId="0" applyNumberFormat="0" applyBorder="0" applyAlignment="0" applyProtection="0"/>
    <xf numFmtId="0" fontId="21" fillId="5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0" borderId="0" applyNumberFormat="0" applyBorder="0" applyAlignment="0" applyProtection="0"/>
    <xf numFmtId="0" fontId="21" fillId="9" borderId="0" applyNumberFormat="0" applyBorder="0" applyAlignment="0" applyProtection="0"/>
    <xf numFmtId="0" fontId="21" fillId="13" borderId="0" applyNumberFormat="0" applyBorder="0" applyAlignment="0" applyProtection="0"/>
    <xf numFmtId="0" fontId="19" fillId="14" borderId="0" applyNumberFormat="0" applyBorder="0" applyAlignment="0" applyProtection="0"/>
    <xf numFmtId="0" fontId="14" fillId="15" borderId="1" applyNumberFormat="0" applyAlignment="0" applyProtection="0"/>
    <xf numFmtId="0" fontId="15" fillId="16" borderId="2" applyNumberFormat="0" applyAlignment="0" applyProtection="0"/>
    <xf numFmtId="0" fontId="23" fillId="0" borderId="0" applyNumberFormat="0" applyFill="0" applyBorder="0" applyAlignment="0" applyProtection="0"/>
    <xf numFmtId="0" fontId="18" fillId="17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6" fillId="0" borderId="6" applyNumberFormat="0" applyFill="0" applyAlignment="0" applyProtection="0"/>
    <xf numFmtId="0" fontId="20" fillId="7" borderId="0" applyNumberFormat="0" applyBorder="0" applyAlignment="0" applyProtection="0"/>
    <xf numFmtId="0" fontId="1" fillId="3" borderId="7" applyNumberFormat="0" applyFont="0" applyAlignment="0" applyProtection="0"/>
    <xf numFmtId="0" fontId="13" fillId="15" borderId="8" applyNumberFormat="0" applyAlignment="0" applyProtection="0"/>
    <xf numFmtId="0" fontId="24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8" fillId="0" borderId="0" applyNumberFormat="0" applyFill="0" applyBorder="0" applyAlignment="0" applyProtection="0"/>
  </cellStyleXfs>
  <cellXfs count="175">
    <xf numFmtId="1" fontId="1" fillId="0" borderId="0" xfId="0" applyNumberFormat="1" applyFont="1" applyFill="1"/>
    <xf numFmtId="0" fontId="3" fillId="0" borderId="0" xfId="0" applyNumberFormat="1" applyFont="1" applyFill="1"/>
    <xf numFmtId="0" fontId="4" fillId="0" borderId="0" xfId="0" applyNumberFormat="1" applyFont="1" applyFill="1" applyAlignment="1">
      <alignment horizontal="right" vertical="center"/>
    </xf>
    <xf numFmtId="0" fontId="4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/>
    <xf numFmtId="0" fontId="4" fillId="0" borderId="0" xfId="0" applyNumberFormat="1" applyFont="1" applyFill="1" applyAlignment="1">
      <alignment horizontal="right"/>
    </xf>
    <xf numFmtId="0" fontId="4" fillId="0" borderId="10" xfId="0" applyNumberFormat="1" applyFont="1" applyFill="1" applyBorder="1" applyAlignment="1">
      <alignment horizontal="center" vertical="center"/>
    </xf>
    <xf numFmtId="4" fontId="4" fillId="0" borderId="10" xfId="0" applyNumberFormat="1" applyFont="1" applyFill="1" applyBorder="1" applyAlignment="1" applyProtection="1">
      <alignment horizontal="center" vertical="center"/>
    </xf>
    <xf numFmtId="0" fontId="4" fillId="0" borderId="11" xfId="0" applyNumberFormat="1" applyFont="1" applyFill="1" applyBorder="1" applyAlignment="1">
      <alignment vertical="center"/>
    </xf>
    <xf numFmtId="176" fontId="4" fillId="0" borderId="11" xfId="0" applyNumberFormat="1" applyFont="1" applyFill="1" applyBorder="1" applyAlignment="1" applyProtection="1">
      <alignment vertical="center" wrapText="1"/>
    </xf>
    <xf numFmtId="176" fontId="4" fillId="0" borderId="12" xfId="0" applyNumberFormat="1" applyFont="1" applyFill="1" applyBorder="1" applyAlignment="1" applyProtection="1">
      <alignment vertical="center" wrapText="1"/>
    </xf>
    <xf numFmtId="0" fontId="4" fillId="0" borderId="13" xfId="0" applyNumberFormat="1" applyFont="1" applyFill="1" applyBorder="1" applyAlignment="1">
      <alignment vertical="center"/>
    </xf>
    <xf numFmtId="0" fontId="4" fillId="0" borderId="14" xfId="0" applyNumberFormat="1" applyFont="1" applyFill="1" applyBorder="1" applyAlignment="1">
      <alignment vertical="center"/>
    </xf>
    <xf numFmtId="176" fontId="4" fillId="0" borderId="10" xfId="0" applyNumberFormat="1" applyFont="1" applyFill="1" applyBorder="1" applyAlignment="1" applyProtection="1">
      <alignment vertical="center" wrapText="1"/>
    </xf>
    <xf numFmtId="1" fontId="4" fillId="0" borderId="11" xfId="0" applyNumberFormat="1" applyFont="1" applyFill="1" applyBorder="1" applyAlignment="1">
      <alignment vertical="center"/>
    </xf>
    <xf numFmtId="176" fontId="4" fillId="0" borderId="11" xfId="0" applyNumberFormat="1" applyFont="1" applyFill="1" applyBorder="1" applyAlignment="1">
      <alignment vertical="center" wrapText="1"/>
    </xf>
    <xf numFmtId="0" fontId="4" fillId="0" borderId="11" xfId="0" applyNumberFormat="1" applyFont="1" applyFill="1" applyBorder="1" applyAlignment="1">
      <alignment horizontal="center" vertical="center"/>
    </xf>
    <xf numFmtId="176" fontId="4" fillId="0" borderId="11" xfId="0" applyNumberFormat="1" applyFont="1" applyFill="1" applyBorder="1" applyAlignment="1">
      <alignment horizontal="right" vertical="center" wrapText="1"/>
    </xf>
    <xf numFmtId="0" fontId="6" fillId="0" borderId="0" xfId="0" applyNumberFormat="1" applyFont="1" applyFill="1" applyAlignment="1">
      <alignment horizontal="center"/>
    </xf>
    <xf numFmtId="0" fontId="7" fillId="0" borderId="0" xfId="0" applyNumberFormat="1" applyFont="1" applyFill="1"/>
    <xf numFmtId="0" fontId="3" fillId="0" borderId="0" xfId="0" applyNumberFormat="1" applyFont="1" applyFill="1" applyAlignment="1">
      <alignment horizontal="center"/>
    </xf>
    <xf numFmtId="0" fontId="2" fillId="0" borderId="0" xfId="0" applyNumberFormat="1" applyFont="1" applyFill="1"/>
    <xf numFmtId="0" fontId="2" fillId="15" borderId="0" xfId="0" applyNumberFormat="1" applyFont="1" applyFill="1"/>
    <xf numFmtId="0" fontId="3" fillId="15" borderId="0" xfId="0" applyNumberFormat="1" applyFont="1" applyFill="1"/>
    <xf numFmtId="0" fontId="2" fillId="15" borderId="0" xfId="0" applyNumberFormat="1" applyFont="1" applyFill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Alignment="1"/>
    <xf numFmtId="0" fontId="2" fillId="15" borderId="0" xfId="0" applyNumberFormat="1" applyFont="1" applyFill="1" applyAlignment="1"/>
    <xf numFmtId="0" fontId="1" fillId="15" borderId="0" xfId="0" applyNumberFormat="1" applyFont="1" applyFill="1"/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0" fontId="2" fillId="15" borderId="15" xfId="0" applyNumberFormat="1" applyFont="1" applyFill="1" applyBorder="1" applyAlignment="1">
      <alignment horizontal="center" vertical="center" wrapText="1"/>
    </xf>
    <xf numFmtId="0" fontId="2" fillId="0" borderId="16" xfId="0" applyNumberFormat="1" applyFont="1" applyFill="1" applyBorder="1" applyAlignment="1">
      <alignment horizontal="center" vertical="center" wrapText="1"/>
    </xf>
    <xf numFmtId="0" fontId="2" fillId="0" borderId="17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49" fontId="2" fillId="0" borderId="13" xfId="0" applyNumberFormat="1" applyFont="1" applyFill="1" applyBorder="1" applyAlignment="1" applyProtection="1">
      <alignment vertical="center" wrapText="1"/>
    </xf>
    <xf numFmtId="176" fontId="2" fillId="0" borderId="13" xfId="0" applyNumberFormat="1" applyFont="1" applyFill="1" applyBorder="1" applyAlignment="1" applyProtection="1">
      <alignment vertical="center" wrapText="1"/>
    </xf>
    <xf numFmtId="176" fontId="2" fillId="0" borderId="11" xfId="0" applyNumberFormat="1" applyFont="1" applyFill="1" applyBorder="1" applyAlignment="1" applyProtection="1">
      <alignment vertical="center" wrapText="1"/>
    </xf>
    <xf numFmtId="176" fontId="2" fillId="0" borderId="18" xfId="0" applyNumberFormat="1" applyFont="1" applyFill="1" applyBorder="1" applyAlignment="1" applyProtection="1">
      <alignment vertical="center" wrapText="1"/>
    </xf>
    <xf numFmtId="0" fontId="4" fillId="15" borderId="0" xfId="0" applyNumberFormat="1" applyFont="1" applyFill="1"/>
    <xf numFmtId="0" fontId="4" fillId="15" borderId="0" xfId="0" applyNumberFormat="1" applyFont="1" applyFill="1" applyAlignment="1">
      <alignment horizontal="right" vertical="center"/>
    </xf>
    <xf numFmtId="0" fontId="4" fillId="15" borderId="0" xfId="0" applyNumberFormat="1" applyFont="1" applyFill="1" applyAlignment="1"/>
    <xf numFmtId="0" fontId="4" fillId="15" borderId="15" xfId="0" applyNumberFormat="1" applyFont="1" applyFill="1" applyBorder="1" applyAlignment="1">
      <alignment horizontal="center" vertical="center" wrapText="1"/>
    </xf>
    <xf numFmtId="0" fontId="4" fillId="0" borderId="16" xfId="0" applyNumberFormat="1" applyFont="1" applyFill="1" applyBorder="1" applyAlignment="1">
      <alignment horizontal="center" vertical="center" wrapText="1"/>
    </xf>
    <xf numFmtId="49" fontId="4" fillId="0" borderId="13" xfId="0" applyNumberFormat="1" applyFont="1" applyFill="1" applyBorder="1" applyAlignment="1" applyProtection="1">
      <alignment vertical="center" wrapText="1"/>
    </xf>
    <xf numFmtId="49" fontId="4" fillId="0" borderId="19" xfId="0" applyNumberFormat="1" applyFont="1" applyFill="1" applyBorder="1" applyAlignment="1" applyProtection="1">
      <alignment vertical="center" wrapText="1"/>
    </xf>
    <xf numFmtId="176" fontId="4" fillId="0" borderId="19" xfId="0" applyNumberFormat="1" applyFont="1" applyFill="1" applyBorder="1" applyAlignment="1" applyProtection="1">
      <alignment vertical="center" wrapText="1"/>
    </xf>
    <xf numFmtId="0" fontId="4" fillId="0" borderId="15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vertical="center"/>
    </xf>
    <xf numFmtId="176" fontId="4" fillId="0" borderId="17" xfId="0" applyNumberFormat="1" applyFont="1" applyFill="1" applyBorder="1" applyAlignment="1" applyProtection="1">
      <alignment vertical="center" wrapText="1"/>
    </xf>
    <xf numFmtId="0" fontId="2" fillId="0" borderId="11" xfId="0" applyNumberFormat="1" applyFont="1" applyFill="1" applyBorder="1" applyAlignment="1">
      <alignment vertical="center"/>
    </xf>
    <xf numFmtId="0" fontId="2" fillId="0" borderId="12" xfId="0" applyNumberFormat="1" applyFont="1" applyFill="1" applyBorder="1" applyAlignment="1">
      <alignment vertical="center"/>
    </xf>
    <xf numFmtId="1" fontId="4" fillId="0" borderId="13" xfId="0" applyNumberFormat="1" applyFont="1" applyFill="1" applyBorder="1" applyAlignment="1">
      <alignment vertical="center"/>
    </xf>
    <xf numFmtId="176" fontId="4" fillId="0" borderId="34" xfId="0" applyNumberFormat="1" applyFont="1" applyFill="1" applyBorder="1" applyAlignment="1" applyProtection="1">
      <alignment vertical="center" wrapText="1"/>
    </xf>
    <xf numFmtId="0" fontId="2" fillId="0" borderId="34" xfId="0" applyNumberFormat="1" applyFont="1" applyFill="1" applyBorder="1" applyAlignment="1">
      <alignment vertical="center"/>
    </xf>
    <xf numFmtId="0" fontId="2" fillId="0" borderId="35" xfId="0" applyNumberFormat="1" applyFont="1" applyFill="1" applyBorder="1" applyAlignment="1">
      <alignment vertical="center"/>
    </xf>
    <xf numFmtId="176" fontId="4" fillId="0" borderId="15" xfId="0" applyNumberFormat="1" applyFont="1" applyFill="1" applyBorder="1" applyAlignment="1" applyProtection="1">
      <alignment vertical="center" wrapText="1"/>
    </xf>
    <xf numFmtId="176" fontId="4" fillId="0" borderId="35" xfId="0" applyNumberFormat="1" applyFont="1" applyFill="1" applyBorder="1" applyAlignment="1" applyProtection="1">
      <alignment vertical="center" wrapText="1"/>
    </xf>
    <xf numFmtId="176" fontId="4" fillId="0" borderId="13" xfId="0" applyNumberFormat="1" applyFont="1" applyFill="1" applyBorder="1" applyAlignment="1" applyProtection="1">
      <alignment vertical="center" wrapText="1"/>
    </xf>
    <xf numFmtId="0" fontId="2" fillId="0" borderId="34" xfId="0" applyNumberFormat="1" applyFont="1" applyFill="1" applyBorder="1" applyAlignment="1">
      <alignment vertical="center"/>
    </xf>
    <xf numFmtId="176" fontId="4" fillId="0" borderId="34" xfId="0" applyNumberFormat="1" applyFont="1" applyFill="1" applyBorder="1" applyAlignment="1" applyProtection="1">
      <alignment vertical="center" wrapText="1"/>
    </xf>
    <xf numFmtId="176" fontId="4" fillId="0" borderId="13" xfId="0" applyNumberFormat="1" applyFont="1" applyFill="1" applyBorder="1" applyAlignment="1">
      <alignment vertical="center" wrapText="1"/>
    </xf>
    <xf numFmtId="0" fontId="4" fillId="0" borderId="34" xfId="0" applyNumberFormat="1" applyFont="1" applyFill="1" applyBorder="1" applyAlignment="1">
      <alignment horizontal="center" vertical="center"/>
    </xf>
    <xf numFmtId="176" fontId="4" fillId="0" borderId="34" xfId="0" applyNumberFormat="1" applyFont="1" applyFill="1" applyBorder="1" applyAlignment="1">
      <alignment vertical="center" wrapText="1"/>
    </xf>
    <xf numFmtId="0" fontId="4" fillId="0" borderId="34" xfId="0" applyNumberFormat="1" applyFont="1" applyFill="1" applyBorder="1" applyAlignment="1">
      <alignment vertical="center"/>
    </xf>
    <xf numFmtId="176" fontId="4" fillId="0" borderId="13" xfId="0" applyNumberFormat="1" applyFont="1" applyFill="1" applyBorder="1" applyAlignment="1">
      <alignment horizontal="right" vertical="center" wrapText="1"/>
    </xf>
    <xf numFmtId="0" fontId="2" fillId="15" borderId="0" xfId="0" applyNumberFormat="1" applyFont="1" applyFill="1" applyAlignment="1">
      <alignment horizontal="right" vertical="center"/>
    </xf>
    <xf numFmtId="0" fontId="1" fillId="15" borderId="0" xfId="0" applyNumberFormat="1" applyFont="1" applyFill="1" applyAlignment="1"/>
    <xf numFmtId="0" fontId="2" fillId="0" borderId="15" xfId="0" applyNumberFormat="1" applyFont="1" applyFill="1" applyBorder="1" applyAlignment="1" applyProtection="1">
      <alignment horizontal="center" vertical="center" wrapText="1"/>
    </xf>
    <xf numFmtId="0" fontId="2" fillId="0" borderId="20" xfId="0" applyNumberFormat="1" applyFont="1" applyFill="1" applyBorder="1" applyAlignment="1" applyProtection="1">
      <alignment horizontal="center" vertical="center" wrapText="1"/>
    </xf>
    <xf numFmtId="0" fontId="2" fillId="15" borderId="15" xfId="0" applyNumberFormat="1" applyFont="1" applyFill="1" applyBorder="1" applyAlignment="1" applyProtection="1">
      <alignment horizontal="center" vertical="center" wrapText="1"/>
    </xf>
    <xf numFmtId="0" fontId="2" fillId="0" borderId="16" xfId="0" applyNumberFormat="1" applyFont="1" applyFill="1" applyBorder="1" applyAlignment="1" applyProtection="1">
      <alignment horizontal="center" vertical="center" wrapText="1"/>
    </xf>
    <xf numFmtId="0" fontId="2" fillId="0" borderId="21" xfId="0" applyNumberFormat="1" applyFont="1" applyFill="1" applyBorder="1" applyAlignment="1" applyProtection="1">
      <alignment horizontal="center" vertical="center" wrapText="1"/>
    </xf>
    <xf numFmtId="0" fontId="2" fillId="0" borderId="22" xfId="0" applyNumberFormat="1" applyFont="1" applyFill="1" applyBorder="1" applyAlignment="1" applyProtection="1">
      <alignment horizontal="left"/>
    </xf>
    <xf numFmtId="0" fontId="2" fillId="15" borderId="0" xfId="0" applyNumberFormat="1" applyFont="1" applyFill="1" applyAlignment="1">
      <alignment horizontal="right"/>
    </xf>
    <xf numFmtId="49" fontId="2" fillId="0" borderId="11" xfId="0" applyNumberFormat="1" applyFont="1" applyFill="1" applyBorder="1" applyAlignment="1" applyProtection="1">
      <alignment vertical="center" wrapText="1"/>
    </xf>
    <xf numFmtId="4" fontId="2" fillId="0" borderId="13" xfId="0" applyNumberFormat="1" applyFont="1" applyFill="1" applyBorder="1" applyAlignment="1" applyProtection="1">
      <alignment vertical="center" wrapText="1"/>
    </xf>
    <xf numFmtId="4" fontId="2" fillId="0" borderId="11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Alignment="1">
      <alignment horizontal="centerContinuous" vertical="center"/>
    </xf>
    <xf numFmtId="49" fontId="2" fillId="0" borderId="18" xfId="0" applyNumberFormat="1" applyFont="1" applyFill="1" applyBorder="1" applyAlignment="1" applyProtection="1">
      <alignment vertical="center" wrapText="1"/>
    </xf>
    <xf numFmtId="49" fontId="2" fillId="0" borderId="19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Alignment="1" applyProtection="1">
      <alignment horizontal="left"/>
    </xf>
    <xf numFmtId="0" fontId="2" fillId="0" borderId="0" xfId="0" applyNumberFormat="1" applyFont="1" applyFill="1" applyAlignment="1" applyProtection="1">
      <alignment horizontal="center" vertical="center" wrapText="1"/>
    </xf>
    <xf numFmtId="176" fontId="2" fillId="0" borderId="14" xfId="0" applyNumberFormat="1" applyFont="1" applyFill="1" applyBorder="1" applyAlignment="1" applyProtection="1">
      <alignment vertical="center" wrapText="1"/>
    </xf>
    <xf numFmtId="0" fontId="2" fillId="0" borderId="19" xfId="0" applyNumberFormat="1" applyFont="1" applyFill="1" applyBorder="1" applyAlignment="1" applyProtection="1">
      <alignment horizontal="centerContinuous" vertical="center"/>
    </xf>
    <xf numFmtId="0" fontId="2" fillId="0" borderId="22" xfId="0" applyNumberFormat="1" applyFont="1" applyFill="1" applyBorder="1" applyAlignment="1" applyProtection="1">
      <alignment horizontal="centerContinuous" vertical="center"/>
    </xf>
    <xf numFmtId="0" fontId="28" fillId="18" borderId="0" xfId="0" applyNumberFormat="1" applyFont="1" applyFill="1" applyAlignment="1">
      <alignment wrapText="1"/>
    </xf>
    <xf numFmtId="0" fontId="28" fillId="18" borderId="0" xfId="0" applyNumberFormat="1" applyFont="1" applyFill="1"/>
    <xf numFmtId="0" fontId="29" fillId="18" borderId="23" xfId="0" applyNumberFormat="1" applyFont="1" applyFill="1" applyBorder="1" applyAlignment="1">
      <alignment horizontal="right" vertical="center" wrapText="1"/>
    </xf>
    <xf numFmtId="0" fontId="30" fillId="18" borderId="24" xfId="0" applyNumberFormat="1" applyFont="1" applyFill="1" applyBorder="1" applyAlignment="1">
      <alignment horizontal="center" vertical="center" wrapText="1"/>
    </xf>
    <xf numFmtId="0" fontId="30" fillId="18" borderId="24" xfId="0" applyNumberFormat="1" applyFont="1" applyFill="1" applyBorder="1" applyAlignment="1">
      <alignment horizontal="center" vertical="center"/>
    </xf>
    <xf numFmtId="0" fontId="31" fillId="18" borderId="25" xfId="0" applyNumberFormat="1" applyFont="1" applyFill="1" applyBorder="1" applyAlignment="1">
      <alignment horizontal="left" vertical="center" wrapText="1"/>
    </xf>
    <xf numFmtId="0" fontId="31" fillId="18" borderId="25" xfId="0" applyNumberFormat="1" applyFont="1" applyFill="1" applyBorder="1" applyAlignment="1">
      <alignment horizontal="left" vertical="center" wrapText="1" shrinkToFit="1"/>
    </xf>
    <xf numFmtId="0" fontId="31" fillId="18" borderId="11" xfId="0" applyNumberFormat="1" applyFont="1" applyFill="1" applyBorder="1" applyAlignment="1">
      <alignment horizontal="left" vertical="center" wrapText="1"/>
    </xf>
    <xf numFmtId="0" fontId="31" fillId="18" borderId="11" xfId="0" applyNumberFormat="1" applyFont="1" applyFill="1" applyBorder="1" applyAlignment="1">
      <alignment horizontal="left" vertical="center" wrapText="1" shrinkToFit="1"/>
    </xf>
    <xf numFmtId="0" fontId="31" fillId="18" borderId="25" xfId="0" applyNumberFormat="1" applyFont="1" applyFill="1" applyBorder="1" applyAlignment="1">
      <alignment horizontal="right" vertical="center" wrapText="1"/>
    </xf>
    <xf numFmtId="0" fontId="31" fillId="18" borderId="11" xfId="0" applyNumberFormat="1" applyFont="1" applyFill="1" applyBorder="1" applyAlignment="1">
      <alignment horizontal="right" vertical="center" wrapText="1"/>
    </xf>
    <xf numFmtId="0" fontId="5" fillId="0" borderId="0" xfId="0" applyNumberFormat="1" applyFont="1" applyFill="1" applyAlignment="1" applyProtection="1">
      <alignment horizontal="center" vertical="center"/>
    </xf>
    <xf numFmtId="0" fontId="4" fillId="0" borderId="36" xfId="0" applyNumberFormat="1" applyFont="1" applyFill="1" applyBorder="1" applyAlignment="1">
      <alignment horizontal="center" vertical="center"/>
    </xf>
    <xf numFmtId="0" fontId="4" fillId="0" borderId="37" xfId="0" applyNumberFormat="1" applyFont="1" applyFill="1" applyBorder="1" applyAlignment="1">
      <alignment horizontal="center" vertical="center"/>
    </xf>
    <xf numFmtId="0" fontId="2" fillId="0" borderId="26" xfId="0" applyNumberFormat="1" applyFont="1" applyFill="1" applyBorder="1" applyAlignment="1">
      <alignment horizontal="center" vertical="center"/>
    </xf>
    <xf numFmtId="0" fontId="2" fillId="0" borderId="28" xfId="0" applyNumberFormat="1" applyFont="1" applyFill="1" applyBorder="1" applyAlignment="1">
      <alignment horizontal="center" vertical="center"/>
    </xf>
    <xf numFmtId="0" fontId="2" fillId="0" borderId="27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177" fontId="2" fillId="0" borderId="11" xfId="0" applyNumberFormat="1" applyFont="1" applyFill="1" applyBorder="1" applyAlignment="1" applyProtection="1">
      <alignment horizontal="center" vertical="center" wrapText="1"/>
    </xf>
    <xf numFmtId="177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11" xfId="0" applyNumberFormat="1" applyFont="1" applyFill="1" applyBorder="1" applyAlignment="1" applyProtection="1">
      <alignment horizontal="center" vertical="center" wrapText="1"/>
    </xf>
    <xf numFmtId="1" fontId="1" fillId="0" borderId="26" xfId="0" applyNumberFormat="1" applyFont="1" applyFill="1" applyBorder="1" applyAlignment="1">
      <alignment horizontal="center" vertical="center"/>
    </xf>
    <xf numFmtId="1" fontId="1" fillId="0" borderId="28" xfId="0" applyNumberFormat="1" applyFont="1" applyFill="1" applyBorder="1" applyAlignment="1">
      <alignment horizontal="center" vertical="center"/>
    </xf>
    <xf numFmtId="1" fontId="1" fillId="0" borderId="27" xfId="0" applyNumberFormat="1" applyFont="1" applyFill="1" applyBorder="1" applyAlignment="1">
      <alignment horizontal="center" vertical="center"/>
    </xf>
    <xf numFmtId="0" fontId="2" fillId="0" borderId="22" xfId="0" applyNumberFormat="1" applyFont="1" applyFill="1" applyBorder="1" applyAlignment="1" applyProtection="1">
      <alignment horizontal="center" vertical="center" wrapText="1"/>
    </xf>
    <xf numFmtId="0" fontId="2" fillId="0" borderId="17" xfId="0" applyNumberFormat="1" applyFont="1" applyFill="1" applyBorder="1" applyAlignment="1" applyProtection="1">
      <alignment horizontal="center" vertical="center" wrapText="1"/>
    </xf>
    <xf numFmtId="0" fontId="2" fillId="0" borderId="19" xfId="0" applyNumberFormat="1" applyFont="1" applyFill="1" applyBorder="1" applyAlignment="1" applyProtection="1">
      <alignment horizontal="center" vertical="center" wrapText="1"/>
    </xf>
    <xf numFmtId="0" fontId="2" fillId="0" borderId="14" xfId="0" applyNumberFormat="1" applyFont="1" applyFill="1" applyBorder="1" applyAlignment="1" applyProtection="1">
      <alignment horizontal="center" vertical="center" wrapText="1"/>
    </xf>
    <xf numFmtId="0" fontId="2" fillId="15" borderId="13" xfId="0" applyNumberFormat="1" applyFont="1" applyFill="1" applyBorder="1" applyAlignment="1" applyProtection="1">
      <alignment horizontal="center" vertical="center" wrapText="1"/>
    </xf>
    <xf numFmtId="0" fontId="2" fillId="15" borderId="11" xfId="0" applyNumberFormat="1" applyFont="1" applyFill="1" applyBorder="1" applyAlignment="1" applyProtection="1">
      <alignment horizontal="center" vertical="center" wrapText="1"/>
    </xf>
    <xf numFmtId="0" fontId="2" fillId="15" borderId="12" xfId="0" applyNumberFormat="1" applyFont="1" applyFill="1" applyBorder="1" applyAlignment="1" applyProtection="1">
      <alignment horizontal="center" vertical="center" wrapText="1"/>
    </xf>
    <xf numFmtId="0" fontId="2" fillId="0" borderId="11" xfId="0" applyNumberFormat="1" applyFont="1" applyFill="1" applyBorder="1" applyAlignment="1" applyProtection="1">
      <alignment horizontal="center" vertical="center"/>
    </xf>
    <xf numFmtId="0" fontId="2" fillId="0" borderId="12" xfId="0" applyNumberFormat="1" applyFont="1" applyFill="1" applyBorder="1" applyAlignment="1" applyProtection="1">
      <alignment horizontal="center" vertical="center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22" xfId="0" applyNumberFormat="1" applyFont="1" applyFill="1" applyBorder="1" applyAlignment="1" applyProtection="1">
      <alignment horizontal="center" vertical="center" wrapText="1"/>
    </xf>
    <xf numFmtId="0" fontId="4" fillId="0" borderId="18" xfId="0" applyNumberFormat="1" applyFont="1" applyFill="1" applyBorder="1" applyAlignment="1" applyProtection="1">
      <alignment horizontal="center" vertical="center" wrapText="1"/>
    </xf>
    <xf numFmtId="0" fontId="4" fillId="0" borderId="29" xfId="0" applyNumberFormat="1" applyFont="1" applyFill="1" applyBorder="1" applyAlignment="1" applyProtection="1">
      <alignment horizontal="center" vertical="center" wrapText="1"/>
    </xf>
    <xf numFmtId="0" fontId="4" fillId="15" borderId="18" xfId="0" applyNumberFormat="1" applyFont="1" applyFill="1" applyBorder="1" applyAlignment="1" applyProtection="1">
      <alignment horizontal="center" vertical="center"/>
    </xf>
    <xf numFmtId="0" fontId="4" fillId="15" borderId="13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4" fillId="0" borderId="28" xfId="0" applyNumberFormat="1" applyFont="1" applyFill="1" applyBorder="1" applyAlignment="1">
      <alignment horizontal="center" vertical="center"/>
    </xf>
    <xf numFmtId="0" fontId="4" fillId="0" borderId="38" xfId="0" applyNumberFormat="1" applyFont="1" applyFill="1" applyBorder="1" applyAlignment="1">
      <alignment horizontal="center" vertical="center"/>
    </xf>
    <xf numFmtId="1" fontId="2" fillId="0" borderId="26" xfId="0" applyNumberFormat="1" applyFont="1" applyFill="1" applyBorder="1" applyAlignment="1" applyProtection="1">
      <alignment horizontal="center" vertical="center"/>
    </xf>
    <xf numFmtId="1" fontId="2" fillId="0" borderId="28" xfId="0" applyNumberFormat="1" applyFont="1" applyFill="1" applyBorder="1" applyAlignment="1" applyProtection="1">
      <alignment horizontal="center" vertical="center"/>
    </xf>
    <xf numFmtId="1" fontId="2" fillId="0" borderId="27" xfId="0" applyNumberFormat="1" applyFont="1" applyFill="1" applyBorder="1" applyAlignment="1" applyProtection="1">
      <alignment horizontal="center" vertical="center"/>
    </xf>
    <xf numFmtId="0" fontId="2" fillId="15" borderId="26" xfId="0" applyNumberFormat="1" applyFont="1" applyFill="1" applyBorder="1" applyAlignment="1" applyProtection="1">
      <alignment horizontal="center" vertical="center"/>
    </xf>
    <xf numFmtId="0" fontId="2" fillId="15" borderId="28" xfId="0" applyNumberFormat="1" applyFont="1" applyFill="1" applyBorder="1" applyAlignment="1" applyProtection="1">
      <alignment horizontal="center" vertical="center"/>
    </xf>
    <xf numFmtId="0" fontId="2" fillId="15" borderId="27" xfId="0" applyNumberFormat="1" applyFont="1" applyFill="1" applyBorder="1" applyAlignment="1" applyProtection="1">
      <alignment horizontal="center" vertical="center"/>
    </xf>
    <xf numFmtId="1" fontId="2" fillId="0" borderId="29" xfId="0" applyNumberFormat="1" applyFont="1" applyFill="1" applyBorder="1" applyAlignment="1" applyProtection="1">
      <alignment horizontal="center" vertical="center"/>
    </xf>
    <xf numFmtId="1" fontId="2" fillId="0" borderId="12" xfId="0" applyNumberFormat="1" applyFont="1" applyFill="1" applyBorder="1" applyAlignment="1" applyProtection="1">
      <alignment horizontal="center" vertical="center"/>
    </xf>
    <xf numFmtId="0" fontId="2" fillId="0" borderId="26" xfId="0" applyNumberFormat="1" applyFont="1" applyFill="1" applyBorder="1" applyAlignment="1" applyProtection="1">
      <alignment horizontal="center" vertical="center"/>
    </xf>
    <xf numFmtId="0" fontId="2" fillId="0" borderId="27" xfId="0" applyNumberFormat="1" applyFont="1" applyFill="1" applyBorder="1" applyAlignment="1" applyProtection="1">
      <alignment horizontal="center" vertical="center"/>
    </xf>
    <xf numFmtId="0" fontId="2" fillId="15" borderId="18" xfId="0" applyNumberFormat="1" applyFont="1" applyFill="1" applyBorder="1" applyAlignment="1" applyProtection="1">
      <alignment horizontal="center" vertical="center"/>
    </xf>
    <xf numFmtId="0" fontId="2" fillId="15" borderId="11" xfId="0" applyNumberFormat="1" applyFont="1" applyFill="1" applyBorder="1" applyAlignment="1" applyProtection="1">
      <alignment horizontal="center" vertical="center"/>
    </xf>
    <xf numFmtId="0" fontId="2" fillId="15" borderId="12" xfId="0" applyNumberFormat="1" applyFont="1" applyFill="1" applyBorder="1" applyAlignment="1" applyProtection="1">
      <alignment horizontal="center" vertical="center"/>
    </xf>
    <xf numFmtId="1" fontId="2" fillId="0" borderId="19" xfId="0" applyNumberFormat="1" applyFont="1" applyFill="1" applyBorder="1" applyAlignment="1" applyProtection="1">
      <alignment horizontal="center" vertical="center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2" fillId="0" borderId="17" xfId="0" applyNumberFormat="1" applyFont="1" applyFill="1" applyBorder="1" applyAlignment="1">
      <alignment horizontal="center" vertical="center"/>
    </xf>
    <xf numFmtId="0" fontId="2" fillId="0" borderId="30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1" fontId="2" fillId="0" borderId="10" xfId="0" applyNumberFormat="1" applyFont="1" applyFill="1" applyBorder="1" applyAlignment="1" applyProtection="1">
      <alignment horizontal="center" vertical="center" wrapText="1"/>
    </xf>
    <xf numFmtId="1" fontId="2" fillId="0" borderId="12" xfId="0" applyNumberFormat="1" applyFont="1" applyFill="1" applyBorder="1" applyAlignment="1" applyProtection="1">
      <alignment horizontal="center" vertical="center" wrapText="1"/>
    </xf>
    <xf numFmtId="0" fontId="2" fillId="15" borderId="36" xfId="0" applyNumberFormat="1" applyFont="1" applyFill="1" applyBorder="1" applyAlignment="1" applyProtection="1">
      <alignment horizontal="center" vertical="center"/>
    </xf>
    <xf numFmtId="0" fontId="2" fillId="15" borderId="38" xfId="0" applyNumberFormat="1" applyFont="1" applyFill="1" applyBorder="1" applyAlignment="1" applyProtection="1">
      <alignment horizontal="center" vertical="center"/>
    </xf>
    <xf numFmtId="0" fontId="2" fillId="15" borderId="37" xfId="0" applyNumberFormat="1" applyFont="1" applyFill="1" applyBorder="1" applyAlignment="1" applyProtection="1">
      <alignment horizontal="center" vertical="center"/>
    </xf>
    <xf numFmtId="1" fontId="1" fillId="0" borderId="36" xfId="0" applyNumberFormat="1" applyFont="1" applyFill="1" applyBorder="1" applyAlignment="1">
      <alignment horizontal="center" vertical="center"/>
    </xf>
    <xf numFmtId="1" fontId="1" fillId="0" borderId="38" xfId="0" applyNumberFormat="1" applyFont="1" applyFill="1" applyBorder="1" applyAlignment="1">
      <alignment horizontal="center" vertical="center"/>
    </xf>
    <xf numFmtId="1" fontId="1" fillId="0" borderId="37" xfId="0" applyNumberFormat="1" applyFont="1" applyFill="1" applyBorder="1" applyAlignment="1">
      <alignment horizontal="center" vertical="center"/>
    </xf>
    <xf numFmtId="0" fontId="2" fillId="0" borderId="28" xfId="0" applyNumberFormat="1" applyFont="1" applyFill="1" applyBorder="1" applyAlignment="1" applyProtection="1">
      <alignment horizontal="center" vertical="center"/>
    </xf>
    <xf numFmtId="0" fontId="2" fillId="0" borderId="30" xfId="0" applyNumberFormat="1" applyFont="1" applyFill="1" applyBorder="1" applyAlignment="1" applyProtection="1">
      <alignment horizontal="center" vertical="center" wrapText="1"/>
    </xf>
    <xf numFmtId="1" fontId="2" fillId="0" borderId="11" xfId="0" applyNumberFormat="1" applyFont="1" applyFill="1" applyBorder="1" applyAlignment="1" applyProtection="1">
      <alignment horizontal="center" vertical="center" wrapText="1"/>
    </xf>
    <xf numFmtId="1" fontId="2" fillId="0" borderId="18" xfId="0" applyNumberFormat="1" applyFont="1" applyFill="1" applyBorder="1" applyAlignment="1" applyProtection="1">
      <alignment horizontal="center" vertical="center" wrapText="1"/>
    </xf>
    <xf numFmtId="1" fontId="2" fillId="0" borderId="13" xfId="0" applyNumberFormat="1" applyFont="1" applyFill="1" applyBorder="1" applyAlignment="1" applyProtection="1">
      <alignment horizontal="center" vertical="center" wrapText="1"/>
    </xf>
    <xf numFmtId="1" fontId="2" fillId="0" borderId="29" xfId="0" applyNumberFormat="1" applyFont="1" applyFill="1" applyBorder="1" applyAlignment="1" applyProtection="1">
      <alignment horizontal="center" vertical="center" wrapText="1"/>
    </xf>
    <xf numFmtId="1" fontId="2" fillId="0" borderId="17" xfId="0" applyNumberFormat="1" applyFont="1" applyFill="1" applyBorder="1" applyAlignment="1" applyProtection="1">
      <alignment horizontal="center" vertical="center"/>
    </xf>
    <xf numFmtId="0" fontId="2" fillId="0" borderId="14" xfId="0" applyNumberFormat="1" applyFont="1" applyFill="1" applyBorder="1" applyAlignment="1" applyProtection="1">
      <alignment horizontal="center" vertical="center"/>
    </xf>
    <xf numFmtId="1" fontId="2" fillId="0" borderId="22" xfId="0" applyNumberFormat="1" applyFont="1" applyFill="1" applyBorder="1" applyAlignment="1" applyProtection="1">
      <alignment horizontal="center" vertical="center" wrapText="1"/>
    </xf>
    <xf numFmtId="1" fontId="2" fillId="0" borderId="17" xfId="0" applyNumberFormat="1" applyFont="1" applyFill="1" applyBorder="1" applyAlignment="1" applyProtection="1">
      <alignment horizontal="center" vertical="center" wrapText="1"/>
    </xf>
    <xf numFmtId="0" fontId="28" fillId="18" borderId="0" xfId="0" applyNumberFormat="1" applyFont="1" applyFill="1" applyAlignment="1">
      <alignment horizontal="center" wrapText="1"/>
    </xf>
    <xf numFmtId="0" fontId="32" fillId="18" borderId="0" xfId="0" applyNumberFormat="1" applyFont="1" applyFill="1" applyAlignment="1">
      <alignment horizontal="center" vertical="center" wrapText="1"/>
    </xf>
    <xf numFmtId="0" fontId="33" fillId="18" borderId="23" xfId="0" applyNumberFormat="1" applyFont="1" applyFill="1" applyBorder="1" applyAlignment="1">
      <alignment horizontal="right" vertical="center" wrapText="1"/>
    </xf>
    <xf numFmtId="0" fontId="30" fillId="18" borderId="24" xfId="0" applyNumberFormat="1" applyFont="1" applyFill="1" applyBorder="1" applyAlignment="1">
      <alignment horizontal="center" vertical="center" wrapText="1"/>
    </xf>
    <xf numFmtId="0" fontId="30" fillId="18" borderId="24" xfId="0" applyNumberFormat="1" applyFont="1" applyFill="1" applyBorder="1" applyAlignment="1">
      <alignment horizontal="center" vertical="center"/>
    </xf>
    <xf numFmtId="0" fontId="31" fillId="18" borderId="11" xfId="0" applyNumberFormat="1" applyFont="1" applyFill="1" applyBorder="1" applyAlignment="1">
      <alignment horizontal="left" vertical="center" wrapText="1" shrinkToFit="1"/>
    </xf>
    <xf numFmtId="0" fontId="31" fillId="18" borderId="31" xfId="0" applyNumberFormat="1" applyFont="1" applyFill="1" applyBorder="1" applyAlignment="1">
      <alignment horizontal="left" vertical="center" wrapText="1" shrinkToFit="1"/>
    </xf>
    <xf numFmtId="0" fontId="31" fillId="18" borderId="32" xfId="0" applyNumberFormat="1" applyFont="1" applyFill="1" applyBorder="1" applyAlignment="1">
      <alignment horizontal="left" vertical="center" wrapText="1" shrinkToFit="1"/>
    </xf>
    <xf numFmtId="0" fontId="31" fillId="18" borderId="33" xfId="0" applyNumberFormat="1" applyFont="1" applyFill="1" applyBorder="1" applyAlignment="1">
      <alignment horizontal="left" vertical="center" wrapText="1" shrinkToFit="1"/>
    </xf>
  </cellXfs>
  <cellStyles count="42">
    <cellStyle name="20% - Accent1 1" xfId="1"/>
    <cellStyle name="20% - Accent2 1" xfId="2"/>
    <cellStyle name="20% - Accent3 1" xfId="3"/>
    <cellStyle name="20% - Accent4 1" xfId="4"/>
    <cellStyle name="20% - Accent5 1" xfId="5"/>
    <cellStyle name="20% - Accent6 1" xfId="6"/>
    <cellStyle name="40% - Accent1 1" xfId="7"/>
    <cellStyle name="40% - Accent2 1" xfId="8"/>
    <cellStyle name="40% - Accent3 1" xfId="9"/>
    <cellStyle name="40% - Accent4 1" xfId="10"/>
    <cellStyle name="40% - Accent5 1" xfId="11"/>
    <cellStyle name="40% - Accent6 1" xfId="12"/>
    <cellStyle name="60% - Accent1 1" xfId="13"/>
    <cellStyle name="60% - Accent2 1" xfId="14"/>
    <cellStyle name="60% - Accent3 1" xfId="15"/>
    <cellStyle name="60% - Accent4 1" xfId="16"/>
    <cellStyle name="60% - Accent5 1" xfId="17"/>
    <cellStyle name="60% - Accent6 1" xfId="18"/>
    <cellStyle name="Accent1 1" xfId="19"/>
    <cellStyle name="Accent2 1" xfId="20"/>
    <cellStyle name="Accent3 1" xfId="21"/>
    <cellStyle name="Accent4 1" xfId="22"/>
    <cellStyle name="Accent5 1" xfId="23"/>
    <cellStyle name="Accent6 1" xfId="24"/>
    <cellStyle name="Bad 1" xfId="25"/>
    <cellStyle name="Calculation 1" xfId="26"/>
    <cellStyle name="Check Cell 1" xfId="27"/>
    <cellStyle name="Explanatory Text 1" xfId="28"/>
    <cellStyle name="Good 1" xfId="29"/>
    <cellStyle name="Heading 1 1" xfId="30"/>
    <cellStyle name="Heading 2 1" xfId="31"/>
    <cellStyle name="Heading 3 1" xfId="32"/>
    <cellStyle name="Heading 4 1" xfId="33"/>
    <cellStyle name="Input 1" xfId="34"/>
    <cellStyle name="Linked Cell 1" xfId="35"/>
    <cellStyle name="Neutral 1" xfId="36"/>
    <cellStyle name="Note 1" xfId="37"/>
    <cellStyle name="Output 1" xfId="38"/>
    <cellStyle name="Title 1" xfId="39"/>
    <cellStyle name="Total 1" xfId="40"/>
    <cellStyle name="Warning Text 1" xfId="41"/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A1:D42"/>
  <sheetViews>
    <sheetView showGridLines="0" showZeros="0" workbookViewId="0">
      <selection activeCell="A17" sqref="A17"/>
    </sheetView>
  </sheetViews>
  <sheetFormatPr defaultRowHeight="11.25" x14ac:dyDescent="0.15"/>
  <cols>
    <col min="1" max="1" width="59.1640625" customWidth="1"/>
    <col min="2" max="2" width="44.33203125" customWidth="1"/>
    <col min="3" max="3" width="65.1640625" customWidth="1"/>
    <col min="4" max="4" width="44.33203125" customWidth="1"/>
    <col min="5" max="7" width="8.6640625" customWidth="1"/>
  </cols>
  <sheetData>
    <row r="1" spans="1:4" ht="20.25" customHeight="1" x14ac:dyDescent="0.15">
      <c r="A1" s="1"/>
      <c r="B1" s="1"/>
      <c r="C1" s="1"/>
      <c r="D1" s="2" t="s">
        <v>1</v>
      </c>
    </row>
    <row r="2" spans="1:4" ht="20.25" customHeight="1" x14ac:dyDescent="0.15">
      <c r="A2" s="98" t="s">
        <v>2</v>
      </c>
      <c r="B2" s="98"/>
      <c r="C2" s="98"/>
      <c r="D2" s="98"/>
    </row>
    <row r="3" spans="1:4" ht="20.25" customHeight="1" x14ac:dyDescent="0.15">
      <c r="A3" s="3" t="s">
        <v>0</v>
      </c>
      <c r="B3" s="3"/>
      <c r="C3" s="4"/>
      <c r="D3" s="5" t="s">
        <v>3</v>
      </c>
    </row>
    <row r="4" spans="1:4" ht="20.25" customHeight="1" x14ac:dyDescent="0.15">
      <c r="A4" s="99" t="s">
        <v>4</v>
      </c>
      <c r="B4" s="100"/>
      <c r="C4" s="99" t="s">
        <v>5</v>
      </c>
      <c r="D4" s="100"/>
    </row>
    <row r="5" spans="1:4" ht="20.25" customHeight="1" x14ac:dyDescent="0.15">
      <c r="A5" s="6" t="s">
        <v>6</v>
      </c>
      <c r="B5" s="6" t="s">
        <v>7</v>
      </c>
      <c r="C5" s="6" t="s">
        <v>6</v>
      </c>
      <c r="D5" s="7" t="s">
        <v>7</v>
      </c>
    </row>
    <row r="6" spans="1:4" ht="20.25" customHeight="1" x14ac:dyDescent="0.15">
      <c r="A6" s="8" t="s">
        <v>8</v>
      </c>
      <c r="B6" s="9">
        <v>11151.6</v>
      </c>
      <c r="C6" s="8" t="s">
        <v>9</v>
      </c>
      <c r="D6" s="9">
        <v>9937.84</v>
      </c>
    </row>
    <row r="7" spans="1:4" ht="20.25" customHeight="1" x14ac:dyDescent="0.15">
      <c r="A7" s="8" t="s">
        <v>10</v>
      </c>
      <c r="B7" s="10">
        <v>0</v>
      </c>
      <c r="C7" s="8" t="s">
        <v>11</v>
      </c>
      <c r="D7" s="9">
        <v>0</v>
      </c>
    </row>
    <row r="8" spans="1:4" ht="20.25" customHeight="1" x14ac:dyDescent="0.15">
      <c r="A8" s="11" t="s">
        <v>12</v>
      </c>
      <c r="B8" s="9">
        <v>0</v>
      </c>
      <c r="C8" s="12" t="s">
        <v>13</v>
      </c>
      <c r="D8" s="9">
        <v>0</v>
      </c>
    </row>
    <row r="9" spans="1:4" ht="20.25" customHeight="1" x14ac:dyDescent="0.15">
      <c r="A9" s="8" t="s">
        <v>14</v>
      </c>
      <c r="B9" s="13">
        <v>0</v>
      </c>
      <c r="C9" s="8" t="s">
        <v>15</v>
      </c>
      <c r="D9" s="9">
        <v>0</v>
      </c>
    </row>
    <row r="10" spans="1:4" ht="20.25" customHeight="1" x14ac:dyDescent="0.15">
      <c r="A10" s="8" t="s">
        <v>16</v>
      </c>
      <c r="B10" s="9">
        <v>0</v>
      </c>
      <c r="C10" s="8" t="s">
        <v>17</v>
      </c>
      <c r="D10" s="9">
        <v>610.5</v>
      </c>
    </row>
    <row r="11" spans="1:4" ht="20.25" customHeight="1" x14ac:dyDescent="0.15">
      <c r="A11" s="8" t="s">
        <v>18</v>
      </c>
      <c r="B11" s="9">
        <v>0</v>
      </c>
      <c r="C11" s="8" t="s">
        <v>19</v>
      </c>
      <c r="D11" s="9">
        <v>0</v>
      </c>
    </row>
    <row r="12" spans="1:4" ht="20.25" customHeight="1" x14ac:dyDescent="0.15">
      <c r="A12" s="8"/>
      <c r="B12" s="9"/>
      <c r="C12" s="8" t="s">
        <v>20</v>
      </c>
      <c r="D12" s="9">
        <v>0</v>
      </c>
    </row>
    <row r="13" spans="1:4" ht="20.25" customHeight="1" x14ac:dyDescent="0.15">
      <c r="A13" s="14"/>
      <c r="B13" s="9"/>
      <c r="C13" s="8" t="s">
        <v>21</v>
      </c>
      <c r="D13" s="9">
        <v>424.67</v>
      </c>
    </row>
    <row r="14" spans="1:4" ht="20.25" customHeight="1" x14ac:dyDescent="0.15">
      <c r="A14" s="14"/>
      <c r="B14" s="9"/>
      <c r="C14" s="8" t="s">
        <v>22</v>
      </c>
      <c r="D14" s="9">
        <v>0</v>
      </c>
    </row>
    <row r="15" spans="1:4" ht="20.25" customHeight="1" x14ac:dyDescent="0.15">
      <c r="A15" s="14"/>
      <c r="B15" s="9"/>
      <c r="C15" s="8" t="s">
        <v>23</v>
      </c>
      <c r="D15" s="9">
        <v>255.14</v>
      </c>
    </row>
    <row r="16" spans="1:4" ht="20.25" customHeight="1" x14ac:dyDescent="0.15">
      <c r="A16" s="14"/>
      <c r="B16" s="9"/>
      <c r="C16" s="8" t="s">
        <v>24</v>
      </c>
      <c r="D16" s="9">
        <v>0</v>
      </c>
    </row>
    <row r="17" spans="1:4" ht="20.25" customHeight="1" x14ac:dyDescent="0.15">
      <c r="A17" s="14"/>
      <c r="B17" s="9"/>
      <c r="C17" s="8" t="s">
        <v>25</v>
      </c>
      <c r="D17" s="9">
        <v>0</v>
      </c>
    </row>
    <row r="18" spans="1:4" ht="20.25" customHeight="1" x14ac:dyDescent="0.15">
      <c r="A18" s="14"/>
      <c r="B18" s="9"/>
      <c r="C18" s="8" t="s">
        <v>26</v>
      </c>
      <c r="D18" s="9">
        <v>0</v>
      </c>
    </row>
    <row r="19" spans="1:4" ht="20.25" customHeight="1" x14ac:dyDescent="0.15">
      <c r="A19" s="14"/>
      <c r="B19" s="9"/>
      <c r="C19" s="8" t="s">
        <v>27</v>
      </c>
      <c r="D19" s="9">
        <v>0</v>
      </c>
    </row>
    <row r="20" spans="1:4" ht="20.25" customHeight="1" x14ac:dyDescent="0.15">
      <c r="A20" s="14"/>
      <c r="B20" s="9"/>
      <c r="C20" s="8" t="s">
        <v>28</v>
      </c>
      <c r="D20" s="9">
        <v>0</v>
      </c>
    </row>
    <row r="21" spans="1:4" ht="20.25" customHeight="1" x14ac:dyDescent="0.15">
      <c r="A21" s="14"/>
      <c r="B21" s="9"/>
      <c r="C21" s="8" t="s">
        <v>29</v>
      </c>
      <c r="D21" s="9">
        <v>0</v>
      </c>
    </row>
    <row r="22" spans="1:4" ht="20.25" customHeight="1" x14ac:dyDescent="0.15">
      <c r="A22" s="14"/>
      <c r="B22" s="9"/>
      <c r="C22" s="8" t="s">
        <v>30</v>
      </c>
      <c r="D22" s="9">
        <v>0</v>
      </c>
    </row>
    <row r="23" spans="1:4" ht="20.25" customHeight="1" x14ac:dyDescent="0.15">
      <c r="A23" s="14"/>
      <c r="B23" s="9"/>
      <c r="C23" s="8" t="s">
        <v>31</v>
      </c>
      <c r="D23" s="9">
        <v>0</v>
      </c>
    </row>
    <row r="24" spans="1:4" ht="20.25" customHeight="1" x14ac:dyDescent="0.15">
      <c r="A24" s="14"/>
      <c r="B24" s="9"/>
      <c r="C24" s="8" t="s">
        <v>32</v>
      </c>
      <c r="D24" s="9">
        <v>0</v>
      </c>
    </row>
    <row r="25" spans="1:4" ht="20.25" customHeight="1" x14ac:dyDescent="0.15">
      <c r="A25" s="14"/>
      <c r="B25" s="9"/>
      <c r="C25" s="8" t="s">
        <v>33</v>
      </c>
      <c r="D25" s="9">
        <v>411.76</v>
      </c>
    </row>
    <row r="26" spans="1:4" ht="20.25" customHeight="1" x14ac:dyDescent="0.15">
      <c r="A26" s="8"/>
      <c r="B26" s="9"/>
      <c r="C26" s="8" t="s">
        <v>34</v>
      </c>
      <c r="D26" s="9">
        <v>0</v>
      </c>
    </row>
    <row r="27" spans="1:4" ht="20.25" customHeight="1" x14ac:dyDescent="0.15">
      <c r="A27" s="8"/>
      <c r="B27" s="9"/>
      <c r="C27" s="8" t="s">
        <v>35</v>
      </c>
      <c r="D27" s="9">
        <v>0</v>
      </c>
    </row>
    <row r="28" spans="1:4" ht="20.25" customHeight="1" x14ac:dyDescent="0.15">
      <c r="A28" s="8" t="s">
        <v>36</v>
      </c>
      <c r="B28" s="9"/>
      <c r="C28" s="8" t="s">
        <v>37</v>
      </c>
      <c r="D28" s="9">
        <v>0</v>
      </c>
    </row>
    <row r="29" spans="1:4" ht="20.25" customHeight="1" x14ac:dyDescent="0.15">
      <c r="A29" s="8"/>
      <c r="B29" s="9"/>
      <c r="C29" s="8" t="s">
        <v>38</v>
      </c>
      <c r="D29" s="9">
        <v>0</v>
      </c>
    </row>
    <row r="30" spans="1:4" ht="20.25" customHeight="1" x14ac:dyDescent="0.15">
      <c r="A30" s="8"/>
      <c r="B30" s="9"/>
      <c r="C30" s="8" t="s">
        <v>39</v>
      </c>
      <c r="D30" s="9">
        <v>0</v>
      </c>
    </row>
    <row r="31" spans="1:4" ht="20.25" customHeight="1" x14ac:dyDescent="0.15">
      <c r="A31" s="8"/>
      <c r="B31" s="9"/>
      <c r="C31" s="8" t="s">
        <v>40</v>
      </c>
      <c r="D31" s="9">
        <v>0</v>
      </c>
    </row>
    <row r="32" spans="1:4" ht="20.25" customHeight="1" x14ac:dyDescent="0.15">
      <c r="A32" s="8"/>
      <c r="B32" s="9"/>
      <c r="C32" s="8" t="s">
        <v>41</v>
      </c>
      <c r="D32" s="9">
        <v>0</v>
      </c>
    </row>
    <row r="33" spans="1:4" ht="20.25" customHeight="1" x14ac:dyDescent="0.15">
      <c r="A33" s="8"/>
      <c r="B33" s="9"/>
      <c r="C33" s="8" t="s">
        <v>42</v>
      </c>
      <c r="D33" s="9">
        <v>0</v>
      </c>
    </row>
    <row r="34" spans="1:4" ht="20.25" customHeight="1" x14ac:dyDescent="0.15">
      <c r="A34" s="8"/>
      <c r="B34" s="9"/>
      <c r="C34" s="8" t="s">
        <v>43</v>
      </c>
      <c r="D34" s="9">
        <v>0</v>
      </c>
    </row>
    <row r="35" spans="1:4" ht="20.25" customHeight="1" x14ac:dyDescent="0.15">
      <c r="A35" s="8"/>
      <c r="B35" s="9"/>
      <c r="C35" s="8"/>
      <c r="D35" s="15"/>
    </row>
    <row r="36" spans="1:4" ht="20.25" customHeight="1" x14ac:dyDescent="0.15">
      <c r="A36" s="16" t="s">
        <v>44</v>
      </c>
      <c r="B36" s="15">
        <f>SUM(B6:B34)</f>
        <v>11151.6</v>
      </c>
      <c r="C36" s="16" t="s">
        <v>45</v>
      </c>
      <c r="D36" s="15">
        <f>SUM(D6:D34)</f>
        <v>11639.91</v>
      </c>
    </row>
    <row r="37" spans="1:4" ht="20.25" customHeight="1" x14ac:dyDescent="0.15">
      <c r="A37" s="8" t="s">
        <v>46</v>
      </c>
      <c r="B37" s="9">
        <v>0</v>
      </c>
      <c r="C37" s="8" t="s">
        <v>47</v>
      </c>
      <c r="D37" s="9">
        <v>0</v>
      </c>
    </row>
    <row r="38" spans="1:4" ht="20.25" customHeight="1" x14ac:dyDescent="0.15">
      <c r="A38" s="8" t="s">
        <v>48</v>
      </c>
      <c r="B38" s="9">
        <v>488.31</v>
      </c>
      <c r="C38" s="8" t="s">
        <v>49</v>
      </c>
      <c r="D38" s="9">
        <v>0</v>
      </c>
    </row>
    <row r="39" spans="1:4" ht="20.25" customHeight="1" x14ac:dyDescent="0.15">
      <c r="A39" s="8"/>
      <c r="B39" s="9"/>
      <c r="C39" s="8" t="s">
        <v>50</v>
      </c>
      <c r="D39" s="9">
        <v>0</v>
      </c>
    </row>
    <row r="40" spans="1:4" ht="20.25" customHeight="1" x14ac:dyDescent="0.15">
      <c r="A40" s="8"/>
      <c r="B40" s="17"/>
      <c r="C40" s="8"/>
      <c r="D40" s="15"/>
    </row>
    <row r="41" spans="1:4" ht="20.25" customHeight="1" x14ac:dyDescent="0.15">
      <c r="A41" s="16" t="s">
        <v>51</v>
      </c>
      <c r="B41" s="17">
        <f>SUM(B36:B38)</f>
        <v>11639.91</v>
      </c>
      <c r="C41" s="16" t="s">
        <v>52</v>
      </c>
      <c r="D41" s="15">
        <f>SUM(D36,D37,D39)</f>
        <v>11639.91</v>
      </c>
    </row>
    <row r="42" spans="1:4" ht="20.25" customHeight="1" x14ac:dyDescent="0.15">
      <c r="A42" s="18"/>
      <c r="B42" s="19"/>
      <c r="C42" s="20"/>
      <c r="D42" s="1"/>
    </row>
  </sheetData>
  <mergeCells count="3">
    <mergeCell ref="A2:D2"/>
    <mergeCell ref="C4:D4"/>
    <mergeCell ref="A4:B4"/>
  </mergeCells>
  <phoneticPr fontId="25" type="noConversion"/>
  <printOptions horizontalCentered="1"/>
  <pageMargins left="0.59097224473953247" right="0.59097224473953247" top="0.98472219705581665" bottom="0.98472219705581665" header="0.51249998807907104" footer="0.51249998807907104"/>
  <pageSetup paperSize="9" scale="55" orientation="landscape" errors="blank"/>
  <headerFooter alignWithMargins="0">
    <oddFooter>&amp;C第 &amp;P 页,共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autoPageBreaks="0" fitToPage="1"/>
  </sheetPr>
  <dimension ref="A1:H16"/>
  <sheetViews>
    <sheetView showGridLines="0" showZeros="0" workbookViewId="0">
      <selection activeCell="A2" sqref="A2:H2"/>
    </sheetView>
  </sheetViews>
  <sheetFormatPr defaultRowHeight="11.25" x14ac:dyDescent="0.15"/>
  <cols>
    <col min="1" max="3" width="5.6640625" customWidth="1"/>
    <col min="4" max="4" width="17" customWidth="1"/>
    <col min="5" max="5" width="92.33203125" customWidth="1"/>
    <col min="6" max="8" width="18.1640625" customWidth="1"/>
    <col min="9" max="245" width="10.6640625" customWidth="1"/>
  </cols>
  <sheetData>
    <row r="1" spans="1:8" ht="20.100000000000001" customHeight="1" x14ac:dyDescent="0.15">
      <c r="A1" s="21"/>
      <c r="B1" s="22"/>
      <c r="C1" s="22"/>
      <c r="D1" s="22"/>
      <c r="E1" s="22"/>
      <c r="F1" s="22"/>
      <c r="G1" s="22"/>
      <c r="H1" s="66" t="s">
        <v>381</v>
      </c>
    </row>
    <row r="2" spans="1:8" ht="20.100000000000001" customHeight="1" x14ac:dyDescent="0.15">
      <c r="A2" s="98" t="s">
        <v>440</v>
      </c>
      <c r="B2" s="98"/>
      <c r="C2" s="98"/>
      <c r="D2" s="98"/>
      <c r="E2" s="98"/>
      <c r="F2" s="98"/>
      <c r="G2" s="98"/>
      <c r="H2" s="98"/>
    </row>
    <row r="3" spans="1:8" ht="20.100000000000001" customHeight="1" x14ac:dyDescent="0.15">
      <c r="A3" s="25" t="s">
        <v>36</v>
      </c>
      <c r="B3" s="25"/>
      <c r="C3" s="25"/>
      <c r="D3" s="25"/>
      <c r="E3" s="25"/>
      <c r="F3" s="82"/>
      <c r="G3" s="82"/>
      <c r="H3" s="5" t="s">
        <v>3</v>
      </c>
    </row>
    <row r="4" spans="1:8" ht="20.100000000000001" customHeight="1" x14ac:dyDescent="0.15">
      <c r="A4" s="101" t="s">
        <v>55</v>
      </c>
      <c r="B4" s="102"/>
      <c r="C4" s="102"/>
      <c r="D4" s="102"/>
      <c r="E4" s="103"/>
      <c r="F4" s="163" t="s">
        <v>382</v>
      </c>
      <c r="G4" s="119"/>
      <c r="H4" s="119"/>
    </row>
    <row r="5" spans="1:8" ht="20.100000000000001" customHeight="1" x14ac:dyDescent="0.15">
      <c r="A5" s="101" t="s">
        <v>66</v>
      </c>
      <c r="B5" s="102"/>
      <c r="C5" s="103"/>
      <c r="D5" s="164" t="s">
        <v>67</v>
      </c>
      <c r="E5" s="114" t="s">
        <v>134</v>
      </c>
      <c r="F5" s="108" t="s">
        <v>56</v>
      </c>
      <c r="G5" s="108" t="s">
        <v>130</v>
      </c>
      <c r="H5" s="119" t="s">
        <v>131</v>
      </c>
    </row>
    <row r="6" spans="1:8" ht="20.100000000000001" customHeight="1" x14ac:dyDescent="0.15">
      <c r="A6" s="31" t="s">
        <v>76</v>
      </c>
      <c r="B6" s="30" t="s">
        <v>77</v>
      </c>
      <c r="C6" s="32" t="s">
        <v>78</v>
      </c>
      <c r="D6" s="165"/>
      <c r="E6" s="113"/>
      <c r="F6" s="105"/>
      <c r="G6" s="105"/>
      <c r="H6" s="120"/>
    </row>
    <row r="7" spans="1:8" ht="20.100000000000001" customHeight="1" x14ac:dyDescent="0.15">
      <c r="A7" s="35" t="s">
        <v>36</v>
      </c>
      <c r="B7" s="35" t="s">
        <v>36</v>
      </c>
      <c r="C7" s="35" t="s">
        <v>36</v>
      </c>
      <c r="D7" s="35" t="s">
        <v>36</v>
      </c>
      <c r="E7" s="35" t="s">
        <v>36</v>
      </c>
      <c r="F7" s="37">
        <f t="shared" ref="F7:F16" si="0">SUM(G7:H7)</f>
        <v>0</v>
      </c>
      <c r="G7" s="38" t="s">
        <v>36</v>
      </c>
      <c r="H7" s="37" t="s">
        <v>36</v>
      </c>
    </row>
    <row r="8" spans="1:8" ht="20.100000000000001" customHeight="1" x14ac:dyDescent="0.15">
      <c r="A8" s="35" t="s">
        <v>36</v>
      </c>
      <c r="B8" s="35" t="s">
        <v>36</v>
      </c>
      <c r="C8" s="35" t="s">
        <v>36</v>
      </c>
      <c r="D8" s="35" t="s">
        <v>36</v>
      </c>
      <c r="E8" s="35" t="s">
        <v>36</v>
      </c>
      <c r="F8" s="37">
        <f t="shared" si="0"/>
        <v>0</v>
      </c>
      <c r="G8" s="38" t="s">
        <v>36</v>
      </c>
      <c r="H8" s="37" t="s">
        <v>36</v>
      </c>
    </row>
    <row r="9" spans="1:8" ht="20.100000000000001" customHeight="1" x14ac:dyDescent="0.15">
      <c r="A9" s="35" t="s">
        <v>36</v>
      </c>
      <c r="B9" s="35" t="s">
        <v>36</v>
      </c>
      <c r="C9" s="35" t="s">
        <v>36</v>
      </c>
      <c r="D9" s="35" t="s">
        <v>36</v>
      </c>
      <c r="E9" s="35" t="s">
        <v>36</v>
      </c>
      <c r="F9" s="37">
        <f t="shared" si="0"/>
        <v>0</v>
      </c>
      <c r="G9" s="38" t="s">
        <v>36</v>
      </c>
      <c r="H9" s="37" t="s">
        <v>36</v>
      </c>
    </row>
    <row r="10" spans="1:8" ht="20.100000000000001" customHeight="1" x14ac:dyDescent="0.15">
      <c r="A10" s="35" t="s">
        <v>36</v>
      </c>
      <c r="B10" s="35" t="s">
        <v>36</v>
      </c>
      <c r="C10" s="35" t="s">
        <v>36</v>
      </c>
      <c r="D10" s="35" t="s">
        <v>36</v>
      </c>
      <c r="E10" s="35" t="s">
        <v>36</v>
      </c>
      <c r="F10" s="37">
        <f t="shared" si="0"/>
        <v>0</v>
      </c>
      <c r="G10" s="38" t="s">
        <v>36</v>
      </c>
      <c r="H10" s="37" t="s">
        <v>36</v>
      </c>
    </row>
    <row r="11" spans="1:8" ht="20.100000000000001" customHeight="1" x14ac:dyDescent="0.15">
      <c r="A11" s="35" t="s">
        <v>36</v>
      </c>
      <c r="B11" s="35" t="s">
        <v>36</v>
      </c>
      <c r="C11" s="35" t="s">
        <v>36</v>
      </c>
      <c r="D11" s="35" t="s">
        <v>36</v>
      </c>
      <c r="E11" s="35" t="s">
        <v>36</v>
      </c>
      <c r="F11" s="37">
        <f t="shared" si="0"/>
        <v>0</v>
      </c>
      <c r="G11" s="38" t="s">
        <v>36</v>
      </c>
      <c r="H11" s="37" t="s">
        <v>36</v>
      </c>
    </row>
    <row r="12" spans="1:8" ht="20.100000000000001" customHeight="1" x14ac:dyDescent="0.15">
      <c r="A12" s="35" t="s">
        <v>36</v>
      </c>
      <c r="B12" s="35" t="s">
        <v>36</v>
      </c>
      <c r="C12" s="35" t="s">
        <v>36</v>
      </c>
      <c r="D12" s="35" t="s">
        <v>36</v>
      </c>
      <c r="E12" s="35" t="s">
        <v>36</v>
      </c>
      <c r="F12" s="37">
        <f t="shared" si="0"/>
        <v>0</v>
      </c>
      <c r="G12" s="38" t="s">
        <v>36</v>
      </c>
      <c r="H12" s="37" t="s">
        <v>36</v>
      </c>
    </row>
    <row r="13" spans="1:8" ht="20.100000000000001" customHeight="1" x14ac:dyDescent="0.15">
      <c r="A13" s="35" t="s">
        <v>36</v>
      </c>
      <c r="B13" s="35" t="s">
        <v>36</v>
      </c>
      <c r="C13" s="35" t="s">
        <v>36</v>
      </c>
      <c r="D13" s="35" t="s">
        <v>36</v>
      </c>
      <c r="E13" s="35" t="s">
        <v>36</v>
      </c>
      <c r="F13" s="37">
        <f t="shared" si="0"/>
        <v>0</v>
      </c>
      <c r="G13" s="38" t="s">
        <v>36</v>
      </c>
      <c r="H13" s="37" t="s">
        <v>36</v>
      </c>
    </row>
    <row r="14" spans="1:8" ht="20.100000000000001" customHeight="1" x14ac:dyDescent="0.15">
      <c r="A14" s="35" t="s">
        <v>36</v>
      </c>
      <c r="B14" s="35" t="s">
        <v>36</v>
      </c>
      <c r="C14" s="35" t="s">
        <v>36</v>
      </c>
      <c r="D14" s="35" t="s">
        <v>36</v>
      </c>
      <c r="E14" s="35" t="s">
        <v>36</v>
      </c>
      <c r="F14" s="37">
        <f t="shared" si="0"/>
        <v>0</v>
      </c>
      <c r="G14" s="38" t="s">
        <v>36</v>
      </c>
      <c r="H14" s="37" t="s">
        <v>36</v>
      </c>
    </row>
    <row r="15" spans="1:8" ht="20.100000000000001" customHeight="1" x14ac:dyDescent="0.15">
      <c r="A15" s="35" t="s">
        <v>36</v>
      </c>
      <c r="B15" s="35" t="s">
        <v>36</v>
      </c>
      <c r="C15" s="35" t="s">
        <v>36</v>
      </c>
      <c r="D15" s="35" t="s">
        <v>36</v>
      </c>
      <c r="E15" s="35" t="s">
        <v>36</v>
      </c>
      <c r="F15" s="37">
        <f t="shared" si="0"/>
        <v>0</v>
      </c>
      <c r="G15" s="38" t="s">
        <v>36</v>
      </c>
      <c r="H15" s="37" t="s">
        <v>36</v>
      </c>
    </row>
    <row r="16" spans="1:8" ht="20.100000000000001" customHeight="1" x14ac:dyDescent="0.15">
      <c r="A16" s="35" t="s">
        <v>36</v>
      </c>
      <c r="B16" s="35" t="s">
        <v>36</v>
      </c>
      <c r="C16" s="35" t="s">
        <v>36</v>
      </c>
      <c r="D16" s="35" t="s">
        <v>36</v>
      </c>
      <c r="E16" s="35" t="s">
        <v>36</v>
      </c>
      <c r="F16" s="37">
        <f t="shared" si="0"/>
        <v>0</v>
      </c>
      <c r="G16" s="38" t="s">
        <v>36</v>
      </c>
      <c r="H16" s="37" t="s">
        <v>36</v>
      </c>
    </row>
  </sheetData>
  <mergeCells count="9">
    <mergeCell ref="F4:H4"/>
    <mergeCell ref="H5:H6"/>
    <mergeCell ref="A2:H2"/>
    <mergeCell ref="D5:D6"/>
    <mergeCell ref="E5:E6"/>
    <mergeCell ref="G5:G6"/>
    <mergeCell ref="F5:F6"/>
    <mergeCell ref="A5:C5"/>
    <mergeCell ref="A4:E4"/>
  </mergeCells>
  <phoneticPr fontId="25" type="noConversion"/>
  <printOptions horizontalCentered="1"/>
  <pageMargins left="0.59027779102325439" right="0.59027779102325439" top="0.98402780294418335" bottom="0.98402780294418335" header="0.51180553436279297" footer="0.51180553436279297"/>
  <pageSetup paperSize="9" scale="91" fitToHeight="1000" orientation="landscape" errors="blank" r:id="rId1"/>
  <headerFooter alignWithMargins="0">
    <oddFooter>&amp;C第 &amp;P 页,共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autoPageBreaks="0" fitToPage="1"/>
  </sheetPr>
  <dimension ref="A1:H16"/>
  <sheetViews>
    <sheetView showGridLines="0" showZeros="0" workbookViewId="0">
      <selection activeCell="A2" sqref="A2:H2"/>
    </sheetView>
  </sheetViews>
  <sheetFormatPr defaultRowHeight="11.25" x14ac:dyDescent="0.15"/>
  <cols>
    <col min="1" max="1" width="15.5" customWidth="1"/>
    <col min="2" max="2" width="38.83203125" customWidth="1"/>
    <col min="3" max="8" width="18" customWidth="1"/>
  </cols>
  <sheetData>
    <row r="1" spans="1:8" ht="20.100000000000001" customHeight="1" x14ac:dyDescent="0.15">
      <c r="A1" s="4"/>
      <c r="B1" s="4"/>
      <c r="C1" s="4"/>
      <c r="D1" s="4"/>
      <c r="E1" s="78"/>
      <c r="F1" s="4"/>
      <c r="G1" s="4"/>
      <c r="H1" s="2" t="s">
        <v>383</v>
      </c>
    </row>
    <row r="2" spans="1:8" ht="25.5" customHeight="1" x14ac:dyDescent="0.15">
      <c r="A2" s="98" t="s">
        <v>441</v>
      </c>
      <c r="B2" s="98"/>
      <c r="C2" s="98"/>
      <c r="D2" s="98"/>
      <c r="E2" s="98"/>
      <c r="F2" s="98"/>
      <c r="G2" s="98"/>
      <c r="H2" s="98"/>
    </row>
    <row r="3" spans="1:8" ht="20.100000000000001" customHeight="1" x14ac:dyDescent="0.15">
      <c r="A3" s="82" t="s">
        <v>0</v>
      </c>
      <c r="B3" s="26"/>
      <c r="C3" s="26"/>
      <c r="D3" s="26"/>
      <c r="E3" s="26"/>
      <c r="F3" s="26"/>
      <c r="G3" s="26"/>
      <c r="H3" s="5" t="s">
        <v>3</v>
      </c>
    </row>
    <row r="4" spans="1:8" ht="20.100000000000001" customHeight="1" x14ac:dyDescent="0.15">
      <c r="A4" s="144" t="s">
        <v>375</v>
      </c>
      <c r="B4" s="144" t="s">
        <v>376</v>
      </c>
      <c r="C4" s="119" t="s">
        <v>377</v>
      </c>
      <c r="D4" s="119"/>
      <c r="E4" s="119"/>
      <c r="F4" s="119"/>
      <c r="G4" s="119"/>
      <c r="H4" s="119"/>
    </row>
    <row r="5" spans="1:8" ht="20.100000000000001" customHeight="1" x14ac:dyDescent="0.15">
      <c r="A5" s="144"/>
      <c r="B5" s="144"/>
      <c r="C5" s="143" t="s">
        <v>56</v>
      </c>
      <c r="D5" s="114" t="s">
        <v>255</v>
      </c>
      <c r="E5" s="85" t="s">
        <v>378</v>
      </c>
      <c r="F5" s="86"/>
      <c r="G5" s="86"/>
      <c r="H5" s="148" t="s">
        <v>260</v>
      </c>
    </row>
    <row r="6" spans="1:8" ht="33.75" customHeight="1" x14ac:dyDescent="0.15">
      <c r="A6" s="113"/>
      <c r="B6" s="113"/>
      <c r="C6" s="162"/>
      <c r="D6" s="105"/>
      <c r="E6" s="69" t="s">
        <v>71</v>
      </c>
      <c r="F6" s="83" t="s">
        <v>379</v>
      </c>
      <c r="G6" s="71" t="s">
        <v>380</v>
      </c>
      <c r="H6" s="149"/>
    </row>
    <row r="7" spans="1:8" ht="20.100000000000001" customHeight="1" x14ac:dyDescent="0.15">
      <c r="A7" s="35" t="s">
        <v>36</v>
      </c>
      <c r="B7" s="75" t="s">
        <v>36</v>
      </c>
      <c r="C7" s="38">
        <f t="shared" ref="C7:C16" si="0">SUM(D7,F7:H7)</f>
        <v>0</v>
      </c>
      <c r="D7" s="36" t="s">
        <v>36</v>
      </c>
      <c r="E7" s="36">
        <f t="shared" ref="E7:E16" si="1">SUM(F7:G7)</f>
        <v>0</v>
      </c>
      <c r="F7" s="36" t="s">
        <v>36</v>
      </c>
      <c r="G7" s="37" t="s">
        <v>36</v>
      </c>
      <c r="H7" s="84" t="s">
        <v>36</v>
      </c>
    </row>
    <row r="8" spans="1:8" ht="20.100000000000001" customHeight="1" x14ac:dyDescent="0.15">
      <c r="A8" s="35" t="s">
        <v>36</v>
      </c>
      <c r="B8" s="75" t="s">
        <v>36</v>
      </c>
      <c r="C8" s="38">
        <f t="shared" si="0"/>
        <v>0</v>
      </c>
      <c r="D8" s="36" t="s">
        <v>36</v>
      </c>
      <c r="E8" s="36">
        <f t="shared" si="1"/>
        <v>0</v>
      </c>
      <c r="F8" s="36" t="s">
        <v>36</v>
      </c>
      <c r="G8" s="37" t="s">
        <v>36</v>
      </c>
      <c r="H8" s="84" t="s">
        <v>36</v>
      </c>
    </row>
    <row r="9" spans="1:8" ht="20.100000000000001" customHeight="1" x14ac:dyDescent="0.15">
      <c r="A9" s="35" t="s">
        <v>36</v>
      </c>
      <c r="B9" s="75" t="s">
        <v>36</v>
      </c>
      <c r="C9" s="38">
        <f t="shared" si="0"/>
        <v>0</v>
      </c>
      <c r="D9" s="36" t="s">
        <v>36</v>
      </c>
      <c r="E9" s="36">
        <f t="shared" si="1"/>
        <v>0</v>
      </c>
      <c r="F9" s="36" t="s">
        <v>36</v>
      </c>
      <c r="G9" s="37" t="s">
        <v>36</v>
      </c>
      <c r="H9" s="84" t="s">
        <v>36</v>
      </c>
    </row>
    <row r="10" spans="1:8" ht="20.100000000000001" customHeight="1" x14ac:dyDescent="0.15">
      <c r="A10" s="35" t="s">
        <v>36</v>
      </c>
      <c r="B10" s="75" t="s">
        <v>36</v>
      </c>
      <c r="C10" s="38">
        <f t="shared" si="0"/>
        <v>0</v>
      </c>
      <c r="D10" s="36" t="s">
        <v>36</v>
      </c>
      <c r="E10" s="36">
        <f t="shared" si="1"/>
        <v>0</v>
      </c>
      <c r="F10" s="36" t="s">
        <v>36</v>
      </c>
      <c r="G10" s="37" t="s">
        <v>36</v>
      </c>
      <c r="H10" s="84" t="s">
        <v>36</v>
      </c>
    </row>
    <row r="11" spans="1:8" ht="20.100000000000001" customHeight="1" x14ac:dyDescent="0.15">
      <c r="A11" s="35" t="s">
        <v>36</v>
      </c>
      <c r="B11" s="75" t="s">
        <v>36</v>
      </c>
      <c r="C11" s="38">
        <f t="shared" si="0"/>
        <v>0</v>
      </c>
      <c r="D11" s="36" t="s">
        <v>36</v>
      </c>
      <c r="E11" s="36">
        <f t="shared" si="1"/>
        <v>0</v>
      </c>
      <c r="F11" s="36" t="s">
        <v>36</v>
      </c>
      <c r="G11" s="37" t="s">
        <v>36</v>
      </c>
      <c r="H11" s="84" t="s">
        <v>36</v>
      </c>
    </row>
    <row r="12" spans="1:8" ht="20.100000000000001" customHeight="1" x14ac:dyDescent="0.15">
      <c r="A12" s="35" t="s">
        <v>36</v>
      </c>
      <c r="B12" s="75" t="s">
        <v>36</v>
      </c>
      <c r="C12" s="38">
        <f t="shared" si="0"/>
        <v>0</v>
      </c>
      <c r="D12" s="36" t="s">
        <v>36</v>
      </c>
      <c r="E12" s="36">
        <f t="shared" si="1"/>
        <v>0</v>
      </c>
      <c r="F12" s="36" t="s">
        <v>36</v>
      </c>
      <c r="G12" s="37" t="s">
        <v>36</v>
      </c>
      <c r="H12" s="84" t="s">
        <v>36</v>
      </c>
    </row>
    <row r="13" spans="1:8" ht="20.100000000000001" customHeight="1" x14ac:dyDescent="0.15">
      <c r="A13" s="35" t="s">
        <v>36</v>
      </c>
      <c r="B13" s="75" t="s">
        <v>36</v>
      </c>
      <c r="C13" s="38">
        <f t="shared" si="0"/>
        <v>0</v>
      </c>
      <c r="D13" s="36" t="s">
        <v>36</v>
      </c>
      <c r="E13" s="36">
        <f t="shared" si="1"/>
        <v>0</v>
      </c>
      <c r="F13" s="36" t="s">
        <v>36</v>
      </c>
      <c r="G13" s="37" t="s">
        <v>36</v>
      </c>
      <c r="H13" s="84" t="s">
        <v>36</v>
      </c>
    </row>
    <row r="14" spans="1:8" ht="20.100000000000001" customHeight="1" x14ac:dyDescent="0.15">
      <c r="A14" s="35" t="s">
        <v>36</v>
      </c>
      <c r="B14" s="75" t="s">
        <v>36</v>
      </c>
      <c r="C14" s="38">
        <f t="shared" si="0"/>
        <v>0</v>
      </c>
      <c r="D14" s="36" t="s">
        <v>36</v>
      </c>
      <c r="E14" s="36">
        <f t="shared" si="1"/>
        <v>0</v>
      </c>
      <c r="F14" s="36" t="s">
        <v>36</v>
      </c>
      <c r="G14" s="37" t="s">
        <v>36</v>
      </c>
      <c r="H14" s="84" t="s">
        <v>36</v>
      </c>
    </row>
    <row r="15" spans="1:8" ht="20.100000000000001" customHeight="1" x14ac:dyDescent="0.15">
      <c r="A15" s="35" t="s">
        <v>36</v>
      </c>
      <c r="B15" s="75" t="s">
        <v>36</v>
      </c>
      <c r="C15" s="38">
        <f t="shared" si="0"/>
        <v>0</v>
      </c>
      <c r="D15" s="36" t="s">
        <v>36</v>
      </c>
      <c r="E15" s="36">
        <f t="shared" si="1"/>
        <v>0</v>
      </c>
      <c r="F15" s="36" t="s">
        <v>36</v>
      </c>
      <c r="G15" s="37" t="s">
        <v>36</v>
      </c>
      <c r="H15" s="84" t="s">
        <v>36</v>
      </c>
    </row>
    <row r="16" spans="1:8" ht="20.100000000000001" customHeight="1" x14ac:dyDescent="0.15">
      <c r="A16" s="35" t="s">
        <v>36</v>
      </c>
      <c r="B16" s="75" t="s">
        <v>36</v>
      </c>
      <c r="C16" s="38">
        <f t="shared" si="0"/>
        <v>0</v>
      </c>
      <c r="D16" s="36" t="s">
        <v>36</v>
      </c>
      <c r="E16" s="36">
        <f t="shared" si="1"/>
        <v>0</v>
      </c>
      <c r="F16" s="36" t="s">
        <v>36</v>
      </c>
      <c r="G16" s="37" t="s">
        <v>36</v>
      </c>
      <c r="H16" s="84" t="s">
        <v>36</v>
      </c>
    </row>
  </sheetData>
  <mergeCells count="7">
    <mergeCell ref="A2:H2"/>
    <mergeCell ref="C4:H4"/>
    <mergeCell ref="H5:H6"/>
    <mergeCell ref="A4:A6"/>
    <mergeCell ref="B4:B6"/>
    <mergeCell ref="C5:C6"/>
    <mergeCell ref="D5:D6"/>
  </mergeCells>
  <phoneticPr fontId="25" type="noConversion"/>
  <printOptions horizontalCentered="1"/>
  <pageMargins left="0.59027779102325439" right="0.59027779102325439" top="0.98402780294418335" bottom="0.98402780294418335" header="0.51180553436279297" footer="0.51180553436279297"/>
  <pageSetup paperSize="9" fitToHeight="1000" orientation="landscape" errors="blank" r:id="rId1"/>
  <headerFooter alignWithMargins="0">
    <oddFooter>&amp;C第 &amp;P 页,共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autoPageBreaks="0" fitToPage="1"/>
  </sheetPr>
  <dimension ref="A1:H16"/>
  <sheetViews>
    <sheetView showGridLines="0" showZeros="0" workbookViewId="0">
      <selection activeCell="A2" sqref="A2:H2"/>
    </sheetView>
  </sheetViews>
  <sheetFormatPr defaultRowHeight="11.25" x14ac:dyDescent="0.15"/>
  <cols>
    <col min="1" max="3" width="5.6640625" customWidth="1"/>
    <col min="4" max="4" width="17" customWidth="1"/>
    <col min="5" max="5" width="92.33203125" customWidth="1"/>
    <col min="6" max="8" width="18.1640625" customWidth="1"/>
    <col min="9" max="245" width="10.6640625" customWidth="1"/>
  </cols>
  <sheetData>
    <row r="1" spans="1:8" ht="20.100000000000001" customHeight="1" x14ac:dyDescent="0.15">
      <c r="A1" s="21"/>
      <c r="B1" s="22"/>
      <c r="C1" s="22"/>
      <c r="D1" s="22"/>
      <c r="E1" s="22"/>
      <c r="F1" s="22"/>
      <c r="G1" s="22"/>
      <c r="H1" s="66" t="s">
        <v>384</v>
      </c>
    </row>
    <row r="2" spans="1:8" ht="20.100000000000001" customHeight="1" x14ac:dyDescent="0.15">
      <c r="A2" s="98" t="s">
        <v>442</v>
      </c>
      <c r="B2" s="98"/>
      <c r="C2" s="98"/>
      <c r="D2" s="98"/>
      <c r="E2" s="98"/>
      <c r="F2" s="98"/>
      <c r="G2" s="98"/>
      <c r="H2" s="98"/>
    </row>
    <row r="3" spans="1:8" ht="20.100000000000001" customHeight="1" x14ac:dyDescent="0.15">
      <c r="A3" s="25" t="s">
        <v>36</v>
      </c>
      <c r="B3" s="25"/>
      <c r="C3" s="25"/>
      <c r="D3" s="25"/>
      <c r="E3" s="25"/>
      <c r="F3" s="82"/>
      <c r="G3" s="82"/>
      <c r="H3" s="5" t="s">
        <v>3</v>
      </c>
    </row>
    <row r="4" spans="1:8" ht="20.100000000000001" customHeight="1" x14ac:dyDescent="0.15">
      <c r="A4" s="101" t="s">
        <v>55</v>
      </c>
      <c r="B4" s="102"/>
      <c r="C4" s="102"/>
      <c r="D4" s="102"/>
      <c r="E4" s="103"/>
      <c r="F4" s="163" t="s">
        <v>385</v>
      </c>
      <c r="G4" s="119"/>
      <c r="H4" s="119"/>
    </row>
    <row r="5" spans="1:8" ht="20.100000000000001" customHeight="1" x14ac:dyDescent="0.15">
      <c r="A5" s="101" t="s">
        <v>66</v>
      </c>
      <c r="B5" s="102"/>
      <c r="C5" s="103"/>
      <c r="D5" s="164" t="s">
        <v>67</v>
      </c>
      <c r="E5" s="114" t="s">
        <v>134</v>
      </c>
      <c r="F5" s="108" t="s">
        <v>56</v>
      </c>
      <c r="G5" s="108" t="s">
        <v>130</v>
      </c>
      <c r="H5" s="119" t="s">
        <v>131</v>
      </c>
    </row>
    <row r="6" spans="1:8" ht="20.100000000000001" customHeight="1" x14ac:dyDescent="0.15">
      <c r="A6" s="31" t="s">
        <v>76</v>
      </c>
      <c r="B6" s="30" t="s">
        <v>77</v>
      </c>
      <c r="C6" s="32" t="s">
        <v>78</v>
      </c>
      <c r="D6" s="165"/>
      <c r="E6" s="113"/>
      <c r="F6" s="105"/>
      <c r="G6" s="105"/>
      <c r="H6" s="120"/>
    </row>
    <row r="7" spans="1:8" ht="20.100000000000001" customHeight="1" x14ac:dyDescent="0.15">
      <c r="A7" s="35" t="s">
        <v>36</v>
      </c>
      <c r="B7" s="35" t="s">
        <v>36</v>
      </c>
      <c r="C7" s="35" t="s">
        <v>36</v>
      </c>
      <c r="D7" s="35" t="s">
        <v>36</v>
      </c>
      <c r="E7" s="35" t="s">
        <v>36</v>
      </c>
      <c r="F7" s="37">
        <f t="shared" ref="F7:F16" si="0">SUM(G7:H7)</f>
        <v>0</v>
      </c>
      <c r="G7" s="38" t="s">
        <v>36</v>
      </c>
      <c r="H7" s="37" t="s">
        <v>36</v>
      </c>
    </row>
    <row r="8" spans="1:8" ht="20.100000000000001" customHeight="1" x14ac:dyDescent="0.15">
      <c r="A8" s="35" t="s">
        <v>36</v>
      </c>
      <c r="B8" s="35" t="s">
        <v>36</v>
      </c>
      <c r="C8" s="35" t="s">
        <v>36</v>
      </c>
      <c r="D8" s="35" t="s">
        <v>36</v>
      </c>
      <c r="E8" s="35" t="s">
        <v>36</v>
      </c>
      <c r="F8" s="37">
        <f t="shared" si="0"/>
        <v>0</v>
      </c>
      <c r="G8" s="38" t="s">
        <v>36</v>
      </c>
      <c r="H8" s="37" t="s">
        <v>36</v>
      </c>
    </row>
    <row r="9" spans="1:8" ht="20.100000000000001" customHeight="1" x14ac:dyDescent="0.15">
      <c r="A9" s="35" t="s">
        <v>36</v>
      </c>
      <c r="B9" s="35" t="s">
        <v>36</v>
      </c>
      <c r="C9" s="35" t="s">
        <v>36</v>
      </c>
      <c r="D9" s="35" t="s">
        <v>36</v>
      </c>
      <c r="E9" s="35" t="s">
        <v>36</v>
      </c>
      <c r="F9" s="37">
        <f t="shared" si="0"/>
        <v>0</v>
      </c>
      <c r="G9" s="38" t="s">
        <v>36</v>
      </c>
      <c r="H9" s="37" t="s">
        <v>36</v>
      </c>
    </row>
    <row r="10" spans="1:8" ht="20.100000000000001" customHeight="1" x14ac:dyDescent="0.15">
      <c r="A10" s="35" t="s">
        <v>36</v>
      </c>
      <c r="B10" s="35" t="s">
        <v>36</v>
      </c>
      <c r="C10" s="35" t="s">
        <v>36</v>
      </c>
      <c r="D10" s="35" t="s">
        <v>36</v>
      </c>
      <c r="E10" s="35" t="s">
        <v>36</v>
      </c>
      <c r="F10" s="37">
        <f t="shared" si="0"/>
        <v>0</v>
      </c>
      <c r="G10" s="38" t="s">
        <v>36</v>
      </c>
      <c r="H10" s="37" t="s">
        <v>36</v>
      </c>
    </row>
    <row r="11" spans="1:8" ht="20.100000000000001" customHeight="1" x14ac:dyDescent="0.15">
      <c r="A11" s="35" t="s">
        <v>36</v>
      </c>
      <c r="B11" s="35" t="s">
        <v>36</v>
      </c>
      <c r="C11" s="35" t="s">
        <v>36</v>
      </c>
      <c r="D11" s="35" t="s">
        <v>36</v>
      </c>
      <c r="E11" s="35" t="s">
        <v>36</v>
      </c>
      <c r="F11" s="37">
        <f t="shared" si="0"/>
        <v>0</v>
      </c>
      <c r="G11" s="38" t="s">
        <v>36</v>
      </c>
      <c r="H11" s="37" t="s">
        <v>36</v>
      </c>
    </row>
    <row r="12" spans="1:8" ht="20.100000000000001" customHeight="1" x14ac:dyDescent="0.15">
      <c r="A12" s="35" t="s">
        <v>36</v>
      </c>
      <c r="B12" s="35" t="s">
        <v>36</v>
      </c>
      <c r="C12" s="35" t="s">
        <v>36</v>
      </c>
      <c r="D12" s="35" t="s">
        <v>36</v>
      </c>
      <c r="E12" s="35" t="s">
        <v>36</v>
      </c>
      <c r="F12" s="37">
        <f t="shared" si="0"/>
        <v>0</v>
      </c>
      <c r="G12" s="38" t="s">
        <v>36</v>
      </c>
      <c r="H12" s="37" t="s">
        <v>36</v>
      </c>
    </row>
    <row r="13" spans="1:8" ht="20.100000000000001" customHeight="1" x14ac:dyDescent="0.15">
      <c r="A13" s="35" t="s">
        <v>36</v>
      </c>
      <c r="B13" s="35" t="s">
        <v>36</v>
      </c>
      <c r="C13" s="35" t="s">
        <v>36</v>
      </c>
      <c r="D13" s="35" t="s">
        <v>36</v>
      </c>
      <c r="E13" s="35" t="s">
        <v>36</v>
      </c>
      <c r="F13" s="37">
        <f t="shared" si="0"/>
        <v>0</v>
      </c>
      <c r="G13" s="38" t="s">
        <v>36</v>
      </c>
      <c r="H13" s="37" t="s">
        <v>36</v>
      </c>
    </row>
    <row r="14" spans="1:8" ht="20.100000000000001" customHeight="1" x14ac:dyDescent="0.15">
      <c r="A14" s="35" t="s">
        <v>36</v>
      </c>
      <c r="B14" s="35" t="s">
        <v>36</v>
      </c>
      <c r="C14" s="35" t="s">
        <v>36</v>
      </c>
      <c r="D14" s="35" t="s">
        <v>36</v>
      </c>
      <c r="E14" s="35" t="s">
        <v>36</v>
      </c>
      <c r="F14" s="37">
        <f t="shared" si="0"/>
        <v>0</v>
      </c>
      <c r="G14" s="38" t="s">
        <v>36</v>
      </c>
      <c r="H14" s="37" t="s">
        <v>36</v>
      </c>
    </row>
    <row r="15" spans="1:8" ht="20.100000000000001" customHeight="1" x14ac:dyDescent="0.15">
      <c r="A15" s="35" t="s">
        <v>36</v>
      </c>
      <c r="B15" s="35" t="s">
        <v>36</v>
      </c>
      <c r="C15" s="35" t="s">
        <v>36</v>
      </c>
      <c r="D15" s="35" t="s">
        <v>36</v>
      </c>
      <c r="E15" s="35" t="s">
        <v>36</v>
      </c>
      <c r="F15" s="37">
        <f t="shared" si="0"/>
        <v>0</v>
      </c>
      <c r="G15" s="38" t="s">
        <v>36</v>
      </c>
      <c r="H15" s="37" t="s">
        <v>36</v>
      </c>
    </row>
    <row r="16" spans="1:8" ht="20.100000000000001" customHeight="1" x14ac:dyDescent="0.15">
      <c r="A16" s="35" t="s">
        <v>36</v>
      </c>
      <c r="B16" s="35" t="s">
        <v>36</v>
      </c>
      <c r="C16" s="35" t="s">
        <v>36</v>
      </c>
      <c r="D16" s="35" t="s">
        <v>36</v>
      </c>
      <c r="E16" s="35" t="s">
        <v>36</v>
      </c>
      <c r="F16" s="37">
        <f t="shared" si="0"/>
        <v>0</v>
      </c>
      <c r="G16" s="38" t="s">
        <v>36</v>
      </c>
      <c r="H16" s="37" t="s">
        <v>36</v>
      </c>
    </row>
  </sheetData>
  <mergeCells count="9">
    <mergeCell ref="F4:H4"/>
    <mergeCell ref="H5:H6"/>
    <mergeCell ref="A2:H2"/>
    <mergeCell ref="D5:D6"/>
    <mergeCell ref="E5:E6"/>
    <mergeCell ref="G5:G6"/>
    <mergeCell ref="F5:F6"/>
    <mergeCell ref="A4:E4"/>
    <mergeCell ref="A5:C5"/>
  </mergeCells>
  <phoneticPr fontId="25" type="noConversion"/>
  <printOptions horizontalCentered="1"/>
  <pageMargins left="0.59027779102325439" right="0.59027779102325439" top="0.98402780294418335" bottom="0.98402780294418335" header="0.51180553436279297" footer="0.51180553436279297"/>
  <pageSetup paperSize="9" scale="91" fitToHeight="1000" orientation="landscape" errors="blank" r:id="rId1"/>
  <headerFooter alignWithMargins="0">
    <oddFooter>&amp;C第 &amp;P 页,共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M11"/>
  <sheetViews>
    <sheetView workbookViewId="0">
      <selection activeCell="G84" sqref="G84"/>
    </sheetView>
  </sheetViews>
  <sheetFormatPr defaultRowHeight="11.25" x14ac:dyDescent="0.15"/>
  <cols>
    <col min="1" max="1" width="6" customWidth="1"/>
    <col min="2" max="2" width="4.6640625" customWidth="1"/>
    <col min="3" max="3" width="2.83203125" customWidth="1"/>
    <col min="4" max="6" width="10.5" customWidth="1"/>
    <col min="7" max="7" width="42.83203125" customWidth="1"/>
    <col min="8" max="8" width="14.33203125" customWidth="1"/>
    <col min="9" max="9" width="8.83203125" customWidth="1"/>
    <col min="10" max="10" width="14.33203125" customWidth="1"/>
    <col min="12" max="12" width="14.33203125" customWidth="1"/>
    <col min="13" max="13" width="11.5" customWidth="1"/>
  </cols>
  <sheetData>
    <row r="1" spans="1:13" ht="12.75" x14ac:dyDescent="0.2">
      <c r="A1" s="166"/>
      <c r="B1" s="166"/>
      <c r="C1" s="87"/>
      <c r="D1" s="88"/>
      <c r="E1" s="88"/>
      <c r="F1" s="88"/>
      <c r="G1" s="88"/>
      <c r="H1" s="88"/>
      <c r="I1" s="88"/>
      <c r="J1" s="88"/>
      <c r="K1" s="87"/>
      <c r="L1" s="87"/>
      <c r="M1" s="88" t="s">
        <v>433</v>
      </c>
    </row>
    <row r="2" spans="1:13" ht="31.5" customHeight="1" x14ac:dyDescent="0.15">
      <c r="A2" s="167" t="s">
        <v>443</v>
      </c>
      <c r="B2" s="167" t="s">
        <v>386</v>
      </c>
      <c r="C2" s="167" t="s">
        <v>386</v>
      </c>
      <c r="D2" s="167" t="s">
        <v>386</v>
      </c>
      <c r="E2" s="167" t="s">
        <v>386</v>
      </c>
      <c r="F2" s="167" t="s">
        <v>386</v>
      </c>
      <c r="G2" s="167" t="s">
        <v>386</v>
      </c>
      <c r="H2" s="167" t="s">
        <v>386</v>
      </c>
      <c r="I2" s="167" t="s">
        <v>386</v>
      </c>
      <c r="J2" s="167" t="s">
        <v>386</v>
      </c>
      <c r="K2" s="167" t="s">
        <v>386</v>
      </c>
      <c r="L2" s="167" t="s">
        <v>386</v>
      </c>
      <c r="M2" s="167" t="s">
        <v>386</v>
      </c>
    </row>
    <row r="3" spans="1:13" ht="14.25" x14ac:dyDescent="0.15">
      <c r="A3" s="89"/>
      <c r="B3" s="168" t="s">
        <v>3</v>
      </c>
      <c r="C3" s="168" t="s">
        <v>3</v>
      </c>
      <c r="D3" s="168" t="s">
        <v>3</v>
      </c>
      <c r="E3" s="168" t="s">
        <v>3</v>
      </c>
      <c r="F3" s="168" t="s">
        <v>3</v>
      </c>
      <c r="G3" s="168" t="s">
        <v>3</v>
      </c>
      <c r="H3" s="168" t="s">
        <v>3</v>
      </c>
      <c r="I3" s="168" t="s">
        <v>3</v>
      </c>
      <c r="J3" s="168" t="s">
        <v>3</v>
      </c>
      <c r="K3" s="168" t="s">
        <v>3</v>
      </c>
      <c r="L3" s="168" t="s">
        <v>3</v>
      </c>
      <c r="M3" s="168" t="s">
        <v>3</v>
      </c>
    </row>
    <row r="4" spans="1:13" ht="19.5" customHeight="1" x14ac:dyDescent="0.15">
      <c r="A4" s="169" t="s">
        <v>387</v>
      </c>
      <c r="B4" s="169" t="s">
        <v>387</v>
      </c>
      <c r="C4" s="169" t="s">
        <v>387</v>
      </c>
      <c r="D4" s="169" t="s">
        <v>388</v>
      </c>
      <c r="E4" s="169" t="s">
        <v>388</v>
      </c>
      <c r="F4" s="169" t="s">
        <v>388</v>
      </c>
      <c r="G4" s="169" t="s">
        <v>389</v>
      </c>
      <c r="H4" s="169" t="s">
        <v>390</v>
      </c>
      <c r="I4" s="169" t="s">
        <v>390</v>
      </c>
      <c r="J4" s="169" t="s">
        <v>390</v>
      </c>
      <c r="K4" s="169" t="s">
        <v>390</v>
      </c>
      <c r="L4" s="169" t="s">
        <v>390</v>
      </c>
      <c r="M4" s="169" t="s">
        <v>390</v>
      </c>
    </row>
    <row r="5" spans="1:13" ht="19.5" customHeight="1" x14ac:dyDescent="0.15">
      <c r="A5" s="169" t="s">
        <v>387</v>
      </c>
      <c r="B5" s="169" t="s">
        <v>387</v>
      </c>
      <c r="C5" s="169" t="s">
        <v>387</v>
      </c>
      <c r="D5" s="169" t="s">
        <v>388</v>
      </c>
      <c r="E5" s="169" t="s">
        <v>388</v>
      </c>
      <c r="F5" s="169" t="s">
        <v>388</v>
      </c>
      <c r="G5" s="169" t="s">
        <v>389</v>
      </c>
      <c r="H5" s="169" t="s">
        <v>391</v>
      </c>
      <c r="I5" s="169" t="s">
        <v>391</v>
      </c>
      <c r="J5" s="170" t="s">
        <v>392</v>
      </c>
      <c r="K5" s="170" t="s">
        <v>392</v>
      </c>
      <c r="L5" s="170" t="s">
        <v>393</v>
      </c>
      <c r="M5" s="170" t="s">
        <v>393</v>
      </c>
    </row>
    <row r="6" spans="1:13" ht="30" customHeight="1" x14ac:dyDescent="0.15">
      <c r="A6" s="169"/>
      <c r="B6" s="169"/>
      <c r="C6" s="169"/>
      <c r="D6" s="90" t="s">
        <v>394</v>
      </c>
      <c r="E6" s="90" t="s">
        <v>395</v>
      </c>
      <c r="F6" s="90" t="s">
        <v>396</v>
      </c>
      <c r="G6" s="90"/>
      <c r="H6" s="90" t="s">
        <v>397</v>
      </c>
      <c r="I6" s="91" t="s">
        <v>398</v>
      </c>
      <c r="J6" s="91" t="s">
        <v>397</v>
      </c>
      <c r="K6" s="90" t="s">
        <v>398</v>
      </c>
      <c r="L6" s="90" t="s">
        <v>397</v>
      </c>
      <c r="M6" s="91" t="s">
        <v>398</v>
      </c>
    </row>
    <row r="7" spans="1:13" ht="104.25" customHeight="1" x14ac:dyDescent="0.15">
      <c r="A7" s="172" t="s">
        <v>399</v>
      </c>
      <c r="B7" s="173"/>
      <c r="C7" s="174"/>
      <c r="D7" s="96">
        <v>1600</v>
      </c>
      <c r="E7" s="96">
        <v>1600</v>
      </c>
      <c r="F7" s="96">
        <v>0</v>
      </c>
      <c r="G7" s="93" t="s">
        <v>400</v>
      </c>
      <c r="H7" s="92" t="s">
        <v>401</v>
      </c>
      <c r="I7" s="93" t="s">
        <v>360</v>
      </c>
      <c r="J7" s="92" t="s">
        <v>402</v>
      </c>
      <c r="K7" s="93" t="s">
        <v>403</v>
      </c>
      <c r="L7" s="92" t="s">
        <v>404</v>
      </c>
      <c r="M7" s="93" t="s">
        <v>405</v>
      </c>
    </row>
    <row r="8" spans="1:13" ht="94.5" customHeight="1" x14ac:dyDescent="0.15">
      <c r="A8" s="171" t="s">
        <v>406</v>
      </c>
      <c r="B8" s="171"/>
      <c r="C8" s="171"/>
      <c r="D8" s="97">
        <v>2042.99</v>
      </c>
      <c r="E8" s="97">
        <v>2042.99</v>
      </c>
      <c r="F8" s="97">
        <v>0</v>
      </c>
      <c r="G8" s="95" t="s">
        <v>407</v>
      </c>
      <c r="H8" s="94" t="s">
        <v>408</v>
      </c>
      <c r="I8" s="95" t="s">
        <v>409</v>
      </c>
      <c r="J8" s="94" t="s">
        <v>410</v>
      </c>
      <c r="K8" s="95" t="s">
        <v>411</v>
      </c>
      <c r="L8" s="94" t="s">
        <v>412</v>
      </c>
      <c r="M8" s="95" t="s">
        <v>434</v>
      </c>
    </row>
    <row r="9" spans="1:13" ht="92.25" customHeight="1" x14ac:dyDescent="0.15">
      <c r="A9" s="171" t="s">
        <v>413</v>
      </c>
      <c r="B9" s="171"/>
      <c r="C9" s="171"/>
      <c r="D9" s="97">
        <v>319</v>
      </c>
      <c r="E9" s="97">
        <v>319</v>
      </c>
      <c r="F9" s="97">
        <v>0</v>
      </c>
      <c r="G9" s="95" t="s">
        <v>414</v>
      </c>
      <c r="H9" s="94" t="s">
        <v>415</v>
      </c>
      <c r="I9" s="95" t="s">
        <v>416</v>
      </c>
      <c r="J9" s="94" t="s">
        <v>417</v>
      </c>
      <c r="K9" s="95" t="s">
        <v>418</v>
      </c>
      <c r="L9" s="94" t="s">
        <v>419</v>
      </c>
      <c r="M9" s="95" t="s">
        <v>418</v>
      </c>
    </row>
    <row r="10" spans="1:13" ht="76.5" customHeight="1" x14ac:dyDescent="0.15">
      <c r="A10" s="171" t="s">
        <v>420</v>
      </c>
      <c r="B10" s="171"/>
      <c r="C10" s="171"/>
      <c r="D10" s="97">
        <v>775</v>
      </c>
      <c r="E10" s="97">
        <v>775</v>
      </c>
      <c r="F10" s="97">
        <v>0</v>
      </c>
      <c r="G10" s="95" t="s">
        <v>421</v>
      </c>
      <c r="H10" s="94" t="s">
        <v>422</v>
      </c>
      <c r="I10" s="95" t="s">
        <v>423</v>
      </c>
      <c r="J10" s="94" t="s">
        <v>424</v>
      </c>
      <c r="K10" s="95" t="s">
        <v>423</v>
      </c>
      <c r="L10" s="94" t="s">
        <v>425</v>
      </c>
      <c r="M10" s="95" t="s">
        <v>426</v>
      </c>
    </row>
    <row r="11" spans="1:13" ht="58.5" customHeight="1" x14ac:dyDescent="0.15">
      <c r="A11" s="171" t="s">
        <v>427</v>
      </c>
      <c r="B11" s="171"/>
      <c r="C11" s="171"/>
      <c r="D11" s="97">
        <v>118</v>
      </c>
      <c r="E11" s="97">
        <v>118</v>
      </c>
      <c r="F11" s="97">
        <v>0</v>
      </c>
      <c r="G11" s="95" t="s">
        <v>428</v>
      </c>
      <c r="H11" s="94" t="s">
        <v>429</v>
      </c>
      <c r="I11" s="95" t="s">
        <v>418</v>
      </c>
      <c r="J11" s="94" t="s">
        <v>430</v>
      </c>
      <c r="K11" s="95" t="s">
        <v>431</v>
      </c>
      <c r="L11" s="94" t="s">
        <v>432</v>
      </c>
      <c r="M11" s="95" t="s">
        <v>403</v>
      </c>
    </row>
  </sheetData>
  <mergeCells count="16">
    <mergeCell ref="A10:C10"/>
    <mergeCell ref="A11:C11"/>
    <mergeCell ref="A6:C6"/>
    <mergeCell ref="A7:C7"/>
    <mergeCell ref="A8:C8"/>
    <mergeCell ref="A9:C9"/>
    <mergeCell ref="A1:B1"/>
    <mergeCell ref="A2:M2"/>
    <mergeCell ref="B3:M3"/>
    <mergeCell ref="A4:C5"/>
    <mergeCell ref="D4:F5"/>
    <mergeCell ref="G4:G5"/>
    <mergeCell ref="H4:M4"/>
    <mergeCell ref="H5:I5"/>
    <mergeCell ref="J5:K5"/>
    <mergeCell ref="L5:M5"/>
  </mergeCells>
  <phoneticPr fontId="2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autoPageBreaks="0" fitToPage="1"/>
  </sheetPr>
  <dimension ref="A1:T67"/>
  <sheetViews>
    <sheetView showGridLines="0" showZeros="0" workbookViewId="0"/>
  </sheetViews>
  <sheetFormatPr defaultRowHeight="11.25" x14ac:dyDescent="0.15"/>
  <cols>
    <col min="1" max="1" width="4.83203125" customWidth="1"/>
    <col min="2" max="3" width="3.6640625" customWidth="1"/>
    <col min="4" max="4" width="9.1640625" customWidth="1"/>
    <col min="5" max="5" width="38" customWidth="1"/>
    <col min="6" max="10" width="13.33203125" customWidth="1"/>
    <col min="11" max="14" width="12.1640625" customWidth="1"/>
    <col min="15" max="15" width="11.83203125" customWidth="1"/>
    <col min="16" max="17" width="10.6640625" customWidth="1"/>
    <col min="18" max="18" width="12.1640625" customWidth="1"/>
    <col min="19" max="19" width="9.83203125" customWidth="1"/>
    <col min="20" max="20" width="10.6640625" customWidth="1"/>
  </cols>
  <sheetData>
    <row r="1" spans="1:20" ht="20.100000000000001" customHeight="1" x14ac:dyDescent="0.15">
      <c r="A1" s="21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3"/>
      <c r="T1" s="24" t="s">
        <v>53</v>
      </c>
    </row>
    <row r="2" spans="1:20" ht="20.100000000000001" customHeight="1" x14ac:dyDescent="0.15">
      <c r="A2" s="98" t="s">
        <v>54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</row>
    <row r="3" spans="1:20" ht="20.100000000000001" customHeight="1" x14ac:dyDescent="0.15">
      <c r="A3" s="25" t="s">
        <v>0</v>
      </c>
      <c r="B3" s="25"/>
      <c r="C3" s="25"/>
      <c r="D3" s="25"/>
      <c r="E3" s="25"/>
      <c r="F3" s="26"/>
      <c r="G3" s="26"/>
      <c r="H3" s="26"/>
      <c r="I3" s="26"/>
      <c r="J3" s="27"/>
      <c r="K3" s="27"/>
      <c r="L3" s="27"/>
      <c r="M3" s="27"/>
      <c r="N3" s="27"/>
      <c r="O3" s="27"/>
      <c r="P3" s="27"/>
      <c r="Q3" s="27"/>
      <c r="R3" s="27"/>
      <c r="S3" s="28"/>
      <c r="T3" s="5" t="s">
        <v>3</v>
      </c>
    </row>
    <row r="4" spans="1:20" ht="20.100000000000001" customHeight="1" x14ac:dyDescent="0.15">
      <c r="A4" s="101" t="s">
        <v>55</v>
      </c>
      <c r="B4" s="102"/>
      <c r="C4" s="102"/>
      <c r="D4" s="102"/>
      <c r="E4" s="103"/>
      <c r="F4" s="115" t="s">
        <v>56</v>
      </c>
      <c r="G4" s="119" t="s">
        <v>57</v>
      </c>
      <c r="H4" s="108" t="s">
        <v>58</v>
      </c>
      <c r="I4" s="108" t="s">
        <v>59</v>
      </c>
      <c r="J4" s="108" t="s">
        <v>60</v>
      </c>
      <c r="K4" s="108" t="s">
        <v>61</v>
      </c>
      <c r="L4" s="108"/>
      <c r="M4" s="116" t="s">
        <v>62</v>
      </c>
      <c r="N4" s="109" t="s">
        <v>63</v>
      </c>
      <c r="O4" s="110"/>
      <c r="P4" s="110"/>
      <c r="Q4" s="110"/>
      <c r="R4" s="111"/>
      <c r="S4" s="115" t="s">
        <v>64</v>
      </c>
      <c r="T4" s="108" t="s">
        <v>65</v>
      </c>
    </row>
    <row r="5" spans="1:20" ht="20.100000000000001" customHeight="1" x14ac:dyDescent="0.15">
      <c r="A5" s="101" t="s">
        <v>66</v>
      </c>
      <c r="B5" s="102"/>
      <c r="C5" s="103"/>
      <c r="D5" s="112" t="s">
        <v>67</v>
      </c>
      <c r="E5" s="114" t="s">
        <v>68</v>
      </c>
      <c r="F5" s="108"/>
      <c r="G5" s="119"/>
      <c r="H5" s="108"/>
      <c r="I5" s="108"/>
      <c r="J5" s="108"/>
      <c r="K5" s="106" t="s">
        <v>69</v>
      </c>
      <c r="L5" s="108" t="s">
        <v>70</v>
      </c>
      <c r="M5" s="117"/>
      <c r="N5" s="104" t="s">
        <v>71</v>
      </c>
      <c r="O5" s="104" t="s">
        <v>72</v>
      </c>
      <c r="P5" s="104" t="s">
        <v>73</v>
      </c>
      <c r="Q5" s="104" t="s">
        <v>74</v>
      </c>
      <c r="R5" s="104" t="s">
        <v>75</v>
      </c>
      <c r="S5" s="108"/>
      <c r="T5" s="108"/>
    </row>
    <row r="6" spans="1:20" ht="30.75" customHeight="1" x14ac:dyDescent="0.15">
      <c r="A6" s="30" t="s">
        <v>76</v>
      </c>
      <c r="B6" s="31" t="s">
        <v>77</v>
      </c>
      <c r="C6" s="32" t="s">
        <v>78</v>
      </c>
      <c r="D6" s="113"/>
      <c r="E6" s="113"/>
      <c r="F6" s="105"/>
      <c r="G6" s="120"/>
      <c r="H6" s="105"/>
      <c r="I6" s="105"/>
      <c r="J6" s="105"/>
      <c r="K6" s="107"/>
      <c r="L6" s="105"/>
      <c r="M6" s="118"/>
      <c r="N6" s="105"/>
      <c r="O6" s="105"/>
      <c r="P6" s="105"/>
      <c r="Q6" s="105"/>
      <c r="R6" s="105"/>
      <c r="S6" s="105"/>
      <c r="T6" s="105"/>
    </row>
    <row r="7" spans="1:20" ht="20.100000000000001" customHeight="1" x14ac:dyDescent="0.15">
      <c r="A7" s="35" t="s">
        <v>36</v>
      </c>
      <c r="B7" s="35" t="s">
        <v>36</v>
      </c>
      <c r="C7" s="35" t="s">
        <v>36</v>
      </c>
      <c r="D7" s="35" t="s">
        <v>36</v>
      </c>
      <c r="E7" s="35" t="s">
        <v>56</v>
      </c>
      <c r="F7" s="36">
        <v>11639.91</v>
      </c>
      <c r="G7" s="36">
        <v>488.31</v>
      </c>
      <c r="H7" s="36">
        <v>11151.6</v>
      </c>
      <c r="I7" s="36">
        <v>0</v>
      </c>
      <c r="J7" s="37">
        <v>0</v>
      </c>
      <c r="K7" s="38">
        <v>0</v>
      </c>
      <c r="L7" s="36">
        <v>0</v>
      </c>
      <c r="M7" s="37">
        <v>0</v>
      </c>
      <c r="N7" s="38">
        <f t="shared" ref="N7:N38" si="0">SUM(O7:R7)</f>
        <v>0</v>
      </c>
      <c r="O7" s="36">
        <v>0</v>
      </c>
      <c r="P7" s="36">
        <v>0</v>
      </c>
      <c r="Q7" s="36">
        <v>0</v>
      </c>
      <c r="R7" s="37">
        <v>0</v>
      </c>
      <c r="S7" s="38">
        <v>0</v>
      </c>
      <c r="T7" s="37">
        <v>0</v>
      </c>
    </row>
    <row r="8" spans="1:20" ht="20.100000000000001" customHeight="1" x14ac:dyDescent="0.15">
      <c r="A8" s="35" t="s">
        <v>36</v>
      </c>
      <c r="B8" s="35" t="s">
        <v>36</v>
      </c>
      <c r="C8" s="35" t="s">
        <v>36</v>
      </c>
      <c r="D8" s="35" t="s">
        <v>36</v>
      </c>
      <c r="E8" s="35" t="s">
        <v>79</v>
      </c>
      <c r="F8" s="36">
        <v>8998.32</v>
      </c>
      <c r="G8" s="36">
        <v>488.31</v>
      </c>
      <c r="H8" s="36">
        <v>8510.01</v>
      </c>
      <c r="I8" s="36">
        <v>0</v>
      </c>
      <c r="J8" s="37">
        <v>0</v>
      </c>
      <c r="K8" s="38">
        <v>0</v>
      </c>
      <c r="L8" s="36">
        <v>0</v>
      </c>
      <c r="M8" s="37">
        <v>0</v>
      </c>
      <c r="N8" s="38">
        <f t="shared" si="0"/>
        <v>0</v>
      </c>
      <c r="O8" s="36">
        <v>0</v>
      </c>
      <c r="P8" s="36">
        <v>0</v>
      </c>
      <c r="Q8" s="36">
        <v>0</v>
      </c>
      <c r="R8" s="37">
        <v>0</v>
      </c>
      <c r="S8" s="38">
        <v>0</v>
      </c>
      <c r="T8" s="37">
        <v>0</v>
      </c>
    </row>
    <row r="9" spans="1:20" ht="20.100000000000001" customHeight="1" x14ac:dyDescent="0.15">
      <c r="A9" s="35" t="s">
        <v>36</v>
      </c>
      <c r="B9" s="35" t="s">
        <v>36</v>
      </c>
      <c r="C9" s="35" t="s">
        <v>36</v>
      </c>
      <c r="D9" s="35" t="s">
        <v>36</v>
      </c>
      <c r="E9" s="35" t="s">
        <v>80</v>
      </c>
      <c r="F9" s="36">
        <v>8998.32</v>
      </c>
      <c r="G9" s="36">
        <v>488.31</v>
      </c>
      <c r="H9" s="36">
        <v>8510.01</v>
      </c>
      <c r="I9" s="36">
        <v>0</v>
      </c>
      <c r="J9" s="37">
        <v>0</v>
      </c>
      <c r="K9" s="38">
        <v>0</v>
      </c>
      <c r="L9" s="36">
        <v>0</v>
      </c>
      <c r="M9" s="37">
        <v>0</v>
      </c>
      <c r="N9" s="38">
        <f t="shared" si="0"/>
        <v>0</v>
      </c>
      <c r="O9" s="36">
        <v>0</v>
      </c>
      <c r="P9" s="36">
        <v>0</v>
      </c>
      <c r="Q9" s="36">
        <v>0</v>
      </c>
      <c r="R9" s="37">
        <v>0</v>
      </c>
      <c r="S9" s="38">
        <v>0</v>
      </c>
      <c r="T9" s="37">
        <v>0</v>
      </c>
    </row>
    <row r="10" spans="1:20" ht="20.100000000000001" customHeight="1" x14ac:dyDescent="0.15">
      <c r="A10" s="35" t="s">
        <v>81</v>
      </c>
      <c r="B10" s="35" t="s">
        <v>82</v>
      </c>
      <c r="C10" s="35" t="s">
        <v>83</v>
      </c>
      <c r="D10" s="35" t="s">
        <v>84</v>
      </c>
      <c r="E10" s="35" t="s">
        <v>85</v>
      </c>
      <c r="F10" s="36">
        <v>2555.96</v>
      </c>
      <c r="G10" s="36">
        <v>0</v>
      </c>
      <c r="H10" s="36">
        <v>2555.96</v>
      </c>
      <c r="I10" s="36">
        <v>0</v>
      </c>
      <c r="J10" s="37">
        <v>0</v>
      </c>
      <c r="K10" s="38">
        <v>0</v>
      </c>
      <c r="L10" s="36">
        <v>0</v>
      </c>
      <c r="M10" s="37">
        <v>0</v>
      </c>
      <c r="N10" s="38">
        <f t="shared" si="0"/>
        <v>0</v>
      </c>
      <c r="O10" s="36">
        <v>0</v>
      </c>
      <c r="P10" s="36">
        <v>0</v>
      </c>
      <c r="Q10" s="36">
        <v>0</v>
      </c>
      <c r="R10" s="37">
        <v>0</v>
      </c>
      <c r="S10" s="38">
        <v>0</v>
      </c>
      <c r="T10" s="37">
        <v>0</v>
      </c>
    </row>
    <row r="11" spans="1:20" ht="20.100000000000001" customHeight="1" x14ac:dyDescent="0.15">
      <c r="A11" s="35" t="s">
        <v>81</v>
      </c>
      <c r="B11" s="35" t="s">
        <v>82</v>
      </c>
      <c r="C11" s="35" t="s">
        <v>86</v>
      </c>
      <c r="D11" s="35" t="s">
        <v>84</v>
      </c>
      <c r="E11" s="35" t="s">
        <v>87</v>
      </c>
      <c r="F11" s="36">
        <v>41.1</v>
      </c>
      <c r="G11" s="36">
        <v>41.1</v>
      </c>
      <c r="H11" s="36">
        <v>0</v>
      </c>
      <c r="I11" s="36">
        <v>0</v>
      </c>
      <c r="J11" s="37">
        <v>0</v>
      </c>
      <c r="K11" s="38">
        <v>0</v>
      </c>
      <c r="L11" s="36">
        <v>0</v>
      </c>
      <c r="M11" s="37">
        <v>0</v>
      </c>
      <c r="N11" s="38">
        <f t="shared" si="0"/>
        <v>0</v>
      </c>
      <c r="O11" s="36">
        <v>0</v>
      </c>
      <c r="P11" s="36">
        <v>0</v>
      </c>
      <c r="Q11" s="36">
        <v>0</v>
      </c>
      <c r="R11" s="37">
        <v>0</v>
      </c>
      <c r="S11" s="38">
        <v>0</v>
      </c>
      <c r="T11" s="37">
        <v>0</v>
      </c>
    </row>
    <row r="12" spans="1:20" ht="20.100000000000001" customHeight="1" x14ac:dyDescent="0.15">
      <c r="A12" s="35" t="s">
        <v>81</v>
      </c>
      <c r="B12" s="35" t="s">
        <v>82</v>
      </c>
      <c r="C12" s="35" t="s">
        <v>82</v>
      </c>
      <c r="D12" s="35" t="s">
        <v>84</v>
      </c>
      <c r="E12" s="35" t="s">
        <v>88</v>
      </c>
      <c r="F12" s="36">
        <v>2161.77</v>
      </c>
      <c r="G12" s="36">
        <v>42.17</v>
      </c>
      <c r="H12" s="36">
        <v>2119.6</v>
      </c>
      <c r="I12" s="36">
        <v>0</v>
      </c>
      <c r="J12" s="37">
        <v>0</v>
      </c>
      <c r="K12" s="38">
        <v>0</v>
      </c>
      <c r="L12" s="36">
        <v>0</v>
      </c>
      <c r="M12" s="37">
        <v>0</v>
      </c>
      <c r="N12" s="38">
        <f t="shared" si="0"/>
        <v>0</v>
      </c>
      <c r="O12" s="36">
        <v>0</v>
      </c>
      <c r="P12" s="36">
        <v>0</v>
      </c>
      <c r="Q12" s="36">
        <v>0</v>
      </c>
      <c r="R12" s="37">
        <v>0</v>
      </c>
      <c r="S12" s="38">
        <v>0</v>
      </c>
      <c r="T12" s="37">
        <v>0</v>
      </c>
    </row>
    <row r="13" spans="1:20" ht="20.100000000000001" customHeight="1" x14ac:dyDescent="0.15">
      <c r="A13" s="35" t="s">
        <v>81</v>
      </c>
      <c r="B13" s="35" t="s">
        <v>82</v>
      </c>
      <c r="C13" s="35" t="s">
        <v>89</v>
      </c>
      <c r="D13" s="35" t="s">
        <v>84</v>
      </c>
      <c r="E13" s="35" t="s">
        <v>90</v>
      </c>
      <c r="F13" s="36">
        <v>1269.8399999999999</v>
      </c>
      <c r="G13" s="36">
        <v>369.84</v>
      </c>
      <c r="H13" s="36">
        <v>900</v>
      </c>
      <c r="I13" s="36">
        <v>0</v>
      </c>
      <c r="J13" s="37">
        <v>0</v>
      </c>
      <c r="K13" s="38">
        <v>0</v>
      </c>
      <c r="L13" s="36">
        <v>0</v>
      </c>
      <c r="M13" s="37">
        <v>0</v>
      </c>
      <c r="N13" s="38">
        <f t="shared" si="0"/>
        <v>0</v>
      </c>
      <c r="O13" s="36">
        <v>0</v>
      </c>
      <c r="P13" s="36">
        <v>0</v>
      </c>
      <c r="Q13" s="36">
        <v>0</v>
      </c>
      <c r="R13" s="37">
        <v>0</v>
      </c>
      <c r="S13" s="38">
        <v>0</v>
      </c>
      <c r="T13" s="37">
        <v>0</v>
      </c>
    </row>
    <row r="14" spans="1:20" ht="20.100000000000001" customHeight="1" x14ac:dyDescent="0.15">
      <c r="A14" s="35" t="s">
        <v>81</v>
      </c>
      <c r="B14" s="35" t="s">
        <v>82</v>
      </c>
      <c r="C14" s="35" t="s">
        <v>91</v>
      </c>
      <c r="D14" s="35" t="s">
        <v>84</v>
      </c>
      <c r="E14" s="35" t="s">
        <v>92</v>
      </c>
      <c r="F14" s="36">
        <v>1635.2</v>
      </c>
      <c r="G14" s="36">
        <v>35.200000000000003</v>
      </c>
      <c r="H14" s="36">
        <v>1600</v>
      </c>
      <c r="I14" s="36">
        <v>0</v>
      </c>
      <c r="J14" s="37">
        <v>0</v>
      </c>
      <c r="K14" s="38">
        <v>0</v>
      </c>
      <c r="L14" s="36">
        <v>0</v>
      </c>
      <c r="M14" s="37">
        <v>0</v>
      </c>
      <c r="N14" s="38">
        <f t="shared" si="0"/>
        <v>0</v>
      </c>
      <c r="O14" s="36">
        <v>0</v>
      </c>
      <c r="P14" s="36">
        <v>0</v>
      </c>
      <c r="Q14" s="36">
        <v>0</v>
      </c>
      <c r="R14" s="37">
        <v>0</v>
      </c>
      <c r="S14" s="38">
        <v>0</v>
      </c>
      <c r="T14" s="37">
        <v>0</v>
      </c>
    </row>
    <row r="15" spans="1:20" ht="20.100000000000001" customHeight="1" x14ac:dyDescent="0.15">
      <c r="A15" s="35" t="s">
        <v>93</v>
      </c>
      <c r="B15" s="35" t="s">
        <v>94</v>
      </c>
      <c r="C15" s="35" t="s">
        <v>95</v>
      </c>
      <c r="D15" s="35" t="s">
        <v>84</v>
      </c>
      <c r="E15" s="35" t="s">
        <v>96</v>
      </c>
      <c r="F15" s="36">
        <v>550</v>
      </c>
      <c r="G15" s="36">
        <v>0</v>
      </c>
      <c r="H15" s="36">
        <v>550</v>
      </c>
      <c r="I15" s="36">
        <v>0</v>
      </c>
      <c r="J15" s="37">
        <v>0</v>
      </c>
      <c r="K15" s="38">
        <v>0</v>
      </c>
      <c r="L15" s="36">
        <v>0</v>
      </c>
      <c r="M15" s="37">
        <v>0</v>
      </c>
      <c r="N15" s="38">
        <f t="shared" si="0"/>
        <v>0</v>
      </c>
      <c r="O15" s="36">
        <v>0</v>
      </c>
      <c r="P15" s="36">
        <v>0</v>
      </c>
      <c r="Q15" s="36">
        <v>0</v>
      </c>
      <c r="R15" s="37">
        <v>0</v>
      </c>
      <c r="S15" s="38">
        <v>0</v>
      </c>
      <c r="T15" s="37">
        <v>0</v>
      </c>
    </row>
    <row r="16" spans="1:20" ht="20.100000000000001" customHeight="1" x14ac:dyDescent="0.15">
      <c r="A16" s="35" t="s">
        <v>97</v>
      </c>
      <c r="B16" s="35" t="s">
        <v>82</v>
      </c>
      <c r="C16" s="35" t="s">
        <v>86</v>
      </c>
      <c r="D16" s="35" t="s">
        <v>84</v>
      </c>
      <c r="E16" s="35" t="s">
        <v>98</v>
      </c>
      <c r="F16" s="36">
        <v>61.49</v>
      </c>
      <c r="G16" s="36">
        <v>0</v>
      </c>
      <c r="H16" s="36">
        <v>61.49</v>
      </c>
      <c r="I16" s="36">
        <v>0</v>
      </c>
      <c r="J16" s="37">
        <v>0</v>
      </c>
      <c r="K16" s="38">
        <v>0</v>
      </c>
      <c r="L16" s="36">
        <v>0</v>
      </c>
      <c r="M16" s="37">
        <v>0</v>
      </c>
      <c r="N16" s="38">
        <f t="shared" si="0"/>
        <v>0</v>
      </c>
      <c r="O16" s="36">
        <v>0</v>
      </c>
      <c r="P16" s="36">
        <v>0</v>
      </c>
      <c r="Q16" s="36">
        <v>0</v>
      </c>
      <c r="R16" s="37">
        <v>0</v>
      </c>
      <c r="S16" s="38">
        <v>0</v>
      </c>
      <c r="T16" s="37">
        <v>0</v>
      </c>
    </row>
    <row r="17" spans="1:20" ht="20.100000000000001" customHeight="1" x14ac:dyDescent="0.15">
      <c r="A17" s="35" t="s">
        <v>97</v>
      </c>
      <c r="B17" s="35" t="s">
        <v>82</v>
      </c>
      <c r="C17" s="35" t="s">
        <v>82</v>
      </c>
      <c r="D17" s="35" t="s">
        <v>84</v>
      </c>
      <c r="E17" s="35" t="s">
        <v>99</v>
      </c>
      <c r="F17" s="36">
        <v>236.37</v>
      </c>
      <c r="G17" s="36">
        <v>0</v>
      </c>
      <c r="H17" s="36">
        <v>236.37</v>
      </c>
      <c r="I17" s="36">
        <v>0</v>
      </c>
      <c r="J17" s="37">
        <v>0</v>
      </c>
      <c r="K17" s="38">
        <v>0</v>
      </c>
      <c r="L17" s="36">
        <v>0</v>
      </c>
      <c r="M17" s="37">
        <v>0</v>
      </c>
      <c r="N17" s="38">
        <f t="shared" si="0"/>
        <v>0</v>
      </c>
      <c r="O17" s="36">
        <v>0</v>
      </c>
      <c r="P17" s="36">
        <v>0</v>
      </c>
      <c r="Q17" s="36">
        <v>0</v>
      </c>
      <c r="R17" s="37">
        <v>0</v>
      </c>
      <c r="S17" s="38">
        <v>0</v>
      </c>
      <c r="T17" s="37">
        <v>0</v>
      </c>
    </row>
    <row r="18" spans="1:20" ht="20.100000000000001" customHeight="1" x14ac:dyDescent="0.15">
      <c r="A18" s="35" t="s">
        <v>100</v>
      </c>
      <c r="B18" s="35" t="s">
        <v>101</v>
      </c>
      <c r="C18" s="35" t="s">
        <v>83</v>
      </c>
      <c r="D18" s="35" t="s">
        <v>84</v>
      </c>
      <c r="E18" s="35" t="s">
        <v>102</v>
      </c>
      <c r="F18" s="36">
        <v>145.88999999999999</v>
      </c>
      <c r="G18" s="36">
        <v>0</v>
      </c>
      <c r="H18" s="36">
        <v>145.88999999999999</v>
      </c>
      <c r="I18" s="36">
        <v>0</v>
      </c>
      <c r="J18" s="37">
        <v>0</v>
      </c>
      <c r="K18" s="38">
        <v>0</v>
      </c>
      <c r="L18" s="36">
        <v>0</v>
      </c>
      <c r="M18" s="37">
        <v>0</v>
      </c>
      <c r="N18" s="38">
        <f t="shared" si="0"/>
        <v>0</v>
      </c>
      <c r="O18" s="36">
        <v>0</v>
      </c>
      <c r="P18" s="36">
        <v>0</v>
      </c>
      <c r="Q18" s="36">
        <v>0</v>
      </c>
      <c r="R18" s="37">
        <v>0</v>
      </c>
      <c r="S18" s="38">
        <v>0</v>
      </c>
      <c r="T18" s="37">
        <v>0</v>
      </c>
    </row>
    <row r="19" spans="1:20" ht="20.100000000000001" customHeight="1" x14ac:dyDescent="0.15">
      <c r="A19" s="35" t="s">
        <v>100</v>
      </c>
      <c r="B19" s="35" t="s">
        <v>101</v>
      </c>
      <c r="C19" s="35" t="s">
        <v>95</v>
      </c>
      <c r="D19" s="35" t="s">
        <v>84</v>
      </c>
      <c r="E19" s="35" t="s">
        <v>103</v>
      </c>
      <c r="F19" s="36">
        <v>44.16</v>
      </c>
      <c r="G19" s="36">
        <v>0</v>
      </c>
      <c r="H19" s="36">
        <v>44.16</v>
      </c>
      <c r="I19" s="36">
        <v>0</v>
      </c>
      <c r="J19" s="37">
        <v>0</v>
      </c>
      <c r="K19" s="38">
        <v>0</v>
      </c>
      <c r="L19" s="36">
        <v>0</v>
      </c>
      <c r="M19" s="37">
        <v>0</v>
      </c>
      <c r="N19" s="38">
        <f t="shared" si="0"/>
        <v>0</v>
      </c>
      <c r="O19" s="36">
        <v>0</v>
      </c>
      <c r="P19" s="36">
        <v>0</v>
      </c>
      <c r="Q19" s="36">
        <v>0</v>
      </c>
      <c r="R19" s="37">
        <v>0</v>
      </c>
      <c r="S19" s="38">
        <v>0</v>
      </c>
      <c r="T19" s="37">
        <v>0</v>
      </c>
    </row>
    <row r="20" spans="1:20" ht="20.100000000000001" customHeight="1" x14ac:dyDescent="0.15">
      <c r="A20" s="35" t="s">
        <v>104</v>
      </c>
      <c r="B20" s="35" t="s">
        <v>105</v>
      </c>
      <c r="C20" s="35" t="s">
        <v>83</v>
      </c>
      <c r="D20" s="35" t="s">
        <v>84</v>
      </c>
      <c r="E20" s="35" t="s">
        <v>106</v>
      </c>
      <c r="F20" s="36">
        <v>194.52</v>
      </c>
      <c r="G20" s="36">
        <v>0</v>
      </c>
      <c r="H20" s="36">
        <v>194.52</v>
      </c>
      <c r="I20" s="36">
        <v>0</v>
      </c>
      <c r="J20" s="37">
        <v>0</v>
      </c>
      <c r="K20" s="38">
        <v>0</v>
      </c>
      <c r="L20" s="36">
        <v>0</v>
      </c>
      <c r="M20" s="37">
        <v>0</v>
      </c>
      <c r="N20" s="38">
        <f t="shared" si="0"/>
        <v>0</v>
      </c>
      <c r="O20" s="36">
        <v>0</v>
      </c>
      <c r="P20" s="36">
        <v>0</v>
      </c>
      <c r="Q20" s="36">
        <v>0</v>
      </c>
      <c r="R20" s="37">
        <v>0</v>
      </c>
      <c r="S20" s="38">
        <v>0</v>
      </c>
      <c r="T20" s="37">
        <v>0</v>
      </c>
    </row>
    <row r="21" spans="1:20" ht="20.100000000000001" customHeight="1" x14ac:dyDescent="0.15">
      <c r="A21" s="35" t="s">
        <v>104</v>
      </c>
      <c r="B21" s="35" t="s">
        <v>105</v>
      </c>
      <c r="C21" s="35" t="s">
        <v>95</v>
      </c>
      <c r="D21" s="35" t="s">
        <v>84</v>
      </c>
      <c r="E21" s="35" t="s">
        <v>107</v>
      </c>
      <c r="F21" s="36">
        <v>102.02</v>
      </c>
      <c r="G21" s="36">
        <v>0</v>
      </c>
      <c r="H21" s="36">
        <v>102.02</v>
      </c>
      <c r="I21" s="36">
        <v>0</v>
      </c>
      <c r="J21" s="37">
        <v>0</v>
      </c>
      <c r="K21" s="38">
        <v>0</v>
      </c>
      <c r="L21" s="36">
        <v>0</v>
      </c>
      <c r="M21" s="37">
        <v>0</v>
      </c>
      <c r="N21" s="38">
        <f t="shared" si="0"/>
        <v>0</v>
      </c>
      <c r="O21" s="36">
        <v>0</v>
      </c>
      <c r="P21" s="36">
        <v>0</v>
      </c>
      <c r="Q21" s="36">
        <v>0</v>
      </c>
      <c r="R21" s="37">
        <v>0</v>
      </c>
      <c r="S21" s="38">
        <v>0</v>
      </c>
      <c r="T21" s="37">
        <v>0</v>
      </c>
    </row>
    <row r="22" spans="1:20" ht="20.100000000000001" customHeight="1" x14ac:dyDescent="0.15">
      <c r="A22" s="35" t="s">
        <v>36</v>
      </c>
      <c r="B22" s="35" t="s">
        <v>36</v>
      </c>
      <c r="C22" s="35" t="s">
        <v>36</v>
      </c>
      <c r="D22" s="35" t="s">
        <v>36</v>
      </c>
      <c r="E22" s="35" t="s">
        <v>108</v>
      </c>
      <c r="F22" s="36">
        <v>461.27</v>
      </c>
      <c r="G22" s="36">
        <v>0</v>
      </c>
      <c r="H22" s="36">
        <v>461.27</v>
      </c>
      <c r="I22" s="36">
        <v>0</v>
      </c>
      <c r="J22" s="37">
        <v>0</v>
      </c>
      <c r="K22" s="38">
        <v>0</v>
      </c>
      <c r="L22" s="36">
        <v>0</v>
      </c>
      <c r="M22" s="37">
        <v>0</v>
      </c>
      <c r="N22" s="38">
        <f t="shared" si="0"/>
        <v>0</v>
      </c>
      <c r="O22" s="36">
        <v>0</v>
      </c>
      <c r="P22" s="36">
        <v>0</v>
      </c>
      <c r="Q22" s="36">
        <v>0</v>
      </c>
      <c r="R22" s="37">
        <v>0</v>
      </c>
      <c r="S22" s="38">
        <v>0</v>
      </c>
      <c r="T22" s="37">
        <v>0</v>
      </c>
    </row>
    <row r="23" spans="1:20" ht="20.100000000000001" customHeight="1" x14ac:dyDescent="0.15">
      <c r="A23" s="35" t="s">
        <v>36</v>
      </c>
      <c r="B23" s="35" t="s">
        <v>36</v>
      </c>
      <c r="C23" s="35" t="s">
        <v>36</v>
      </c>
      <c r="D23" s="35" t="s">
        <v>36</v>
      </c>
      <c r="E23" s="35" t="s">
        <v>109</v>
      </c>
      <c r="F23" s="36">
        <v>461.27</v>
      </c>
      <c r="G23" s="36">
        <v>0</v>
      </c>
      <c r="H23" s="36">
        <v>461.27</v>
      </c>
      <c r="I23" s="36">
        <v>0</v>
      </c>
      <c r="J23" s="37">
        <v>0</v>
      </c>
      <c r="K23" s="38">
        <v>0</v>
      </c>
      <c r="L23" s="36">
        <v>0</v>
      </c>
      <c r="M23" s="37">
        <v>0</v>
      </c>
      <c r="N23" s="38">
        <f t="shared" si="0"/>
        <v>0</v>
      </c>
      <c r="O23" s="36">
        <v>0</v>
      </c>
      <c r="P23" s="36">
        <v>0</v>
      </c>
      <c r="Q23" s="36">
        <v>0</v>
      </c>
      <c r="R23" s="37">
        <v>0</v>
      </c>
      <c r="S23" s="38">
        <v>0</v>
      </c>
      <c r="T23" s="37">
        <v>0</v>
      </c>
    </row>
    <row r="24" spans="1:20" ht="20.100000000000001" customHeight="1" x14ac:dyDescent="0.15">
      <c r="A24" s="35" t="s">
        <v>81</v>
      </c>
      <c r="B24" s="35" t="s">
        <v>82</v>
      </c>
      <c r="C24" s="35" t="s">
        <v>83</v>
      </c>
      <c r="D24" s="35" t="s">
        <v>110</v>
      </c>
      <c r="E24" s="35" t="s">
        <v>85</v>
      </c>
      <c r="F24" s="36">
        <v>291.58</v>
      </c>
      <c r="G24" s="36">
        <v>0</v>
      </c>
      <c r="H24" s="36">
        <v>291.58</v>
      </c>
      <c r="I24" s="36">
        <v>0</v>
      </c>
      <c r="J24" s="37">
        <v>0</v>
      </c>
      <c r="K24" s="38">
        <v>0</v>
      </c>
      <c r="L24" s="36">
        <v>0</v>
      </c>
      <c r="M24" s="37">
        <v>0</v>
      </c>
      <c r="N24" s="38">
        <f t="shared" si="0"/>
        <v>0</v>
      </c>
      <c r="O24" s="36">
        <v>0</v>
      </c>
      <c r="P24" s="36">
        <v>0</v>
      </c>
      <c r="Q24" s="36">
        <v>0</v>
      </c>
      <c r="R24" s="37">
        <v>0</v>
      </c>
      <c r="S24" s="38">
        <v>0</v>
      </c>
      <c r="T24" s="37">
        <v>0</v>
      </c>
    </row>
    <row r="25" spans="1:20" ht="20.100000000000001" customHeight="1" x14ac:dyDescent="0.15">
      <c r="A25" s="35" t="s">
        <v>81</v>
      </c>
      <c r="B25" s="35" t="s">
        <v>82</v>
      </c>
      <c r="C25" s="35" t="s">
        <v>82</v>
      </c>
      <c r="D25" s="35" t="s">
        <v>110</v>
      </c>
      <c r="E25" s="35" t="s">
        <v>88</v>
      </c>
      <c r="F25" s="36">
        <v>40</v>
      </c>
      <c r="G25" s="36">
        <v>0</v>
      </c>
      <c r="H25" s="36">
        <v>40</v>
      </c>
      <c r="I25" s="36">
        <v>0</v>
      </c>
      <c r="J25" s="37">
        <v>0</v>
      </c>
      <c r="K25" s="38">
        <v>0</v>
      </c>
      <c r="L25" s="36">
        <v>0</v>
      </c>
      <c r="M25" s="37">
        <v>0</v>
      </c>
      <c r="N25" s="38">
        <f t="shared" si="0"/>
        <v>0</v>
      </c>
      <c r="O25" s="36">
        <v>0</v>
      </c>
      <c r="P25" s="36">
        <v>0</v>
      </c>
      <c r="Q25" s="36">
        <v>0</v>
      </c>
      <c r="R25" s="37">
        <v>0</v>
      </c>
      <c r="S25" s="38">
        <v>0</v>
      </c>
      <c r="T25" s="37">
        <v>0</v>
      </c>
    </row>
    <row r="26" spans="1:20" ht="20.100000000000001" customHeight="1" x14ac:dyDescent="0.15">
      <c r="A26" s="35" t="s">
        <v>93</v>
      </c>
      <c r="B26" s="35" t="s">
        <v>94</v>
      </c>
      <c r="C26" s="35" t="s">
        <v>95</v>
      </c>
      <c r="D26" s="35" t="s">
        <v>110</v>
      </c>
      <c r="E26" s="35" t="s">
        <v>96</v>
      </c>
      <c r="F26" s="36">
        <v>25</v>
      </c>
      <c r="G26" s="36">
        <v>0</v>
      </c>
      <c r="H26" s="36">
        <v>25</v>
      </c>
      <c r="I26" s="36">
        <v>0</v>
      </c>
      <c r="J26" s="37">
        <v>0</v>
      </c>
      <c r="K26" s="38">
        <v>0</v>
      </c>
      <c r="L26" s="36">
        <v>0</v>
      </c>
      <c r="M26" s="37">
        <v>0</v>
      </c>
      <c r="N26" s="38">
        <f t="shared" si="0"/>
        <v>0</v>
      </c>
      <c r="O26" s="36">
        <v>0</v>
      </c>
      <c r="P26" s="36">
        <v>0</v>
      </c>
      <c r="Q26" s="36">
        <v>0</v>
      </c>
      <c r="R26" s="37">
        <v>0</v>
      </c>
      <c r="S26" s="38">
        <v>0</v>
      </c>
      <c r="T26" s="37">
        <v>0</v>
      </c>
    </row>
    <row r="27" spans="1:20" ht="20.100000000000001" customHeight="1" x14ac:dyDescent="0.15">
      <c r="A27" s="35" t="s">
        <v>97</v>
      </c>
      <c r="B27" s="35" t="s">
        <v>82</v>
      </c>
      <c r="C27" s="35" t="s">
        <v>82</v>
      </c>
      <c r="D27" s="35" t="s">
        <v>110</v>
      </c>
      <c r="E27" s="35" t="s">
        <v>99</v>
      </c>
      <c r="F27" s="36">
        <v>34.47</v>
      </c>
      <c r="G27" s="36">
        <v>0</v>
      </c>
      <c r="H27" s="36">
        <v>34.47</v>
      </c>
      <c r="I27" s="36">
        <v>0</v>
      </c>
      <c r="J27" s="37">
        <v>0</v>
      </c>
      <c r="K27" s="38">
        <v>0</v>
      </c>
      <c r="L27" s="36">
        <v>0</v>
      </c>
      <c r="M27" s="37">
        <v>0</v>
      </c>
      <c r="N27" s="38">
        <f t="shared" si="0"/>
        <v>0</v>
      </c>
      <c r="O27" s="36">
        <v>0</v>
      </c>
      <c r="P27" s="36">
        <v>0</v>
      </c>
      <c r="Q27" s="36">
        <v>0</v>
      </c>
      <c r="R27" s="37">
        <v>0</v>
      </c>
      <c r="S27" s="38">
        <v>0</v>
      </c>
      <c r="T27" s="37">
        <v>0</v>
      </c>
    </row>
    <row r="28" spans="1:20" ht="20.100000000000001" customHeight="1" x14ac:dyDescent="0.15">
      <c r="A28" s="35" t="s">
        <v>100</v>
      </c>
      <c r="B28" s="35" t="s">
        <v>101</v>
      </c>
      <c r="C28" s="35" t="s">
        <v>83</v>
      </c>
      <c r="D28" s="35" t="s">
        <v>110</v>
      </c>
      <c r="E28" s="35" t="s">
        <v>102</v>
      </c>
      <c r="F28" s="36">
        <v>22.11</v>
      </c>
      <c r="G28" s="36">
        <v>0</v>
      </c>
      <c r="H28" s="36">
        <v>22.11</v>
      </c>
      <c r="I28" s="36">
        <v>0</v>
      </c>
      <c r="J28" s="37">
        <v>0</v>
      </c>
      <c r="K28" s="38">
        <v>0</v>
      </c>
      <c r="L28" s="36">
        <v>0</v>
      </c>
      <c r="M28" s="37">
        <v>0</v>
      </c>
      <c r="N28" s="38">
        <f t="shared" si="0"/>
        <v>0</v>
      </c>
      <c r="O28" s="36">
        <v>0</v>
      </c>
      <c r="P28" s="36">
        <v>0</v>
      </c>
      <c r="Q28" s="36">
        <v>0</v>
      </c>
      <c r="R28" s="37">
        <v>0</v>
      </c>
      <c r="S28" s="38">
        <v>0</v>
      </c>
      <c r="T28" s="37">
        <v>0</v>
      </c>
    </row>
    <row r="29" spans="1:20" ht="20.100000000000001" customHeight="1" x14ac:dyDescent="0.15">
      <c r="A29" s="35" t="s">
        <v>100</v>
      </c>
      <c r="B29" s="35" t="s">
        <v>101</v>
      </c>
      <c r="C29" s="35" t="s">
        <v>95</v>
      </c>
      <c r="D29" s="35" t="s">
        <v>110</v>
      </c>
      <c r="E29" s="35" t="s">
        <v>103</v>
      </c>
      <c r="F29" s="36">
        <v>5.7</v>
      </c>
      <c r="G29" s="36">
        <v>0</v>
      </c>
      <c r="H29" s="36">
        <v>5.7</v>
      </c>
      <c r="I29" s="36">
        <v>0</v>
      </c>
      <c r="J29" s="37">
        <v>0</v>
      </c>
      <c r="K29" s="38">
        <v>0</v>
      </c>
      <c r="L29" s="36">
        <v>0</v>
      </c>
      <c r="M29" s="37">
        <v>0</v>
      </c>
      <c r="N29" s="38">
        <f t="shared" si="0"/>
        <v>0</v>
      </c>
      <c r="O29" s="36">
        <v>0</v>
      </c>
      <c r="P29" s="36">
        <v>0</v>
      </c>
      <c r="Q29" s="36">
        <v>0</v>
      </c>
      <c r="R29" s="37">
        <v>0</v>
      </c>
      <c r="S29" s="38">
        <v>0</v>
      </c>
      <c r="T29" s="37">
        <v>0</v>
      </c>
    </row>
    <row r="30" spans="1:20" ht="20.100000000000001" customHeight="1" x14ac:dyDescent="0.15">
      <c r="A30" s="35" t="s">
        <v>104</v>
      </c>
      <c r="B30" s="35" t="s">
        <v>105</v>
      </c>
      <c r="C30" s="35" t="s">
        <v>83</v>
      </c>
      <c r="D30" s="35" t="s">
        <v>110</v>
      </c>
      <c r="E30" s="35" t="s">
        <v>106</v>
      </c>
      <c r="F30" s="36">
        <v>29.47</v>
      </c>
      <c r="G30" s="36">
        <v>0</v>
      </c>
      <c r="H30" s="36">
        <v>29.47</v>
      </c>
      <c r="I30" s="36">
        <v>0</v>
      </c>
      <c r="J30" s="37">
        <v>0</v>
      </c>
      <c r="K30" s="38">
        <v>0</v>
      </c>
      <c r="L30" s="36">
        <v>0</v>
      </c>
      <c r="M30" s="37">
        <v>0</v>
      </c>
      <c r="N30" s="38">
        <f t="shared" si="0"/>
        <v>0</v>
      </c>
      <c r="O30" s="36">
        <v>0</v>
      </c>
      <c r="P30" s="36">
        <v>0</v>
      </c>
      <c r="Q30" s="36">
        <v>0</v>
      </c>
      <c r="R30" s="37">
        <v>0</v>
      </c>
      <c r="S30" s="38">
        <v>0</v>
      </c>
      <c r="T30" s="37">
        <v>0</v>
      </c>
    </row>
    <row r="31" spans="1:20" ht="20.100000000000001" customHeight="1" x14ac:dyDescent="0.15">
      <c r="A31" s="35" t="s">
        <v>104</v>
      </c>
      <c r="B31" s="35" t="s">
        <v>105</v>
      </c>
      <c r="C31" s="35" t="s">
        <v>95</v>
      </c>
      <c r="D31" s="35" t="s">
        <v>110</v>
      </c>
      <c r="E31" s="35" t="s">
        <v>107</v>
      </c>
      <c r="F31" s="36">
        <v>12.94</v>
      </c>
      <c r="G31" s="36">
        <v>0</v>
      </c>
      <c r="H31" s="36">
        <v>12.94</v>
      </c>
      <c r="I31" s="36">
        <v>0</v>
      </c>
      <c r="J31" s="37">
        <v>0</v>
      </c>
      <c r="K31" s="38">
        <v>0</v>
      </c>
      <c r="L31" s="36">
        <v>0</v>
      </c>
      <c r="M31" s="37">
        <v>0</v>
      </c>
      <c r="N31" s="38">
        <f t="shared" si="0"/>
        <v>0</v>
      </c>
      <c r="O31" s="36">
        <v>0</v>
      </c>
      <c r="P31" s="36">
        <v>0</v>
      </c>
      <c r="Q31" s="36">
        <v>0</v>
      </c>
      <c r="R31" s="37">
        <v>0</v>
      </c>
      <c r="S31" s="38">
        <v>0</v>
      </c>
      <c r="T31" s="37">
        <v>0</v>
      </c>
    </row>
    <row r="32" spans="1:20" ht="20.100000000000001" customHeight="1" x14ac:dyDescent="0.15">
      <c r="A32" s="35" t="s">
        <v>36</v>
      </c>
      <c r="B32" s="35" t="s">
        <v>36</v>
      </c>
      <c r="C32" s="35" t="s">
        <v>36</v>
      </c>
      <c r="D32" s="35" t="s">
        <v>36</v>
      </c>
      <c r="E32" s="35" t="s">
        <v>111</v>
      </c>
      <c r="F32" s="36">
        <v>396.3</v>
      </c>
      <c r="G32" s="36">
        <v>0</v>
      </c>
      <c r="H32" s="36">
        <v>396.3</v>
      </c>
      <c r="I32" s="36">
        <v>0</v>
      </c>
      <c r="J32" s="37">
        <v>0</v>
      </c>
      <c r="K32" s="38">
        <v>0</v>
      </c>
      <c r="L32" s="36">
        <v>0</v>
      </c>
      <c r="M32" s="37">
        <v>0</v>
      </c>
      <c r="N32" s="38">
        <f t="shared" si="0"/>
        <v>0</v>
      </c>
      <c r="O32" s="36">
        <v>0</v>
      </c>
      <c r="P32" s="36">
        <v>0</v>
      </c>
      <c r="Q32" s="36">
        <v>0</v>
      </c>
      <c r="R32" s="37">
        <v>0</v>
      </c>
      <c r="S32" s="38">
        <v>0</v>
      </c>
      <c r="T32" s="37">
        <v>0</v>
      </c>
    </row>
    <row r="33" spans="1:20" ht="20.100000000000001" customHeight="1" x14ac:dyDescent="0.15">
      <c r="A33" s="35" t="s">
        <v>36</v>
      </c>
      <c r="B33" s="35" t="s">
        <v>36</v>
      </c>
      <c r="C33" s="35" t="s">
        <v>36</v>
      </c>
      <c r="D33" s="35" t="s">
        <v>36</v>
      </c>
      <c r="E33" s="35" t="s">
        <v>112</v>
      </c>
      <c r="F33" s="36">
        <v>396.3</v>
      </c>
      <c r="G33" s="36">
        <v>0</v>
      </c>
      <c r="H33" s="36">
        <v>396.3</v>
      </c>
      <c r="I33" s="36">
        <v>0</v>
      </c>
      <c r="J33" s="37">
        <v>0</v>
      </c>
      <c r="K33" s="38">
        <v>0</v>
      </c>
      <c r="L33" s="36">
        <v>0</v>
      </c>
      <c r="M33" s="37">
        <v>0</v>
      </c>
      <c r="N33" s="38">
        <f t="shared" si="0"/>
        <v>0</v>
      </c>
      <c r="O33" s="36">
        <v>0</v>
      </c>
      <c r="P33" s="36">
        <v>0</v>
      </c>
      <c r="Q33" s="36">
        <v>0</v>
      </c>
      <c r="R33" s="37">
        <v>0</v>
      </c>
      <c r="S33" s="38">
        <v>0</v>
      </c>
      <c r="T33" s="37">
        <v>0</v>
      </c>
    </row>
    <row r="34" spans="1:20" ht="20.100000000000001" customHeight="1" x14ac:dyDescent="0.15">
      <c r="A34" s="35" t="s">
        <v>81</v>
      </c>
      <c r="B34" s="35" t="s">
        <v>82</v>
      </c>
      <c r="C34" s="35" t="s">
        <v>95</v>
      </c>
      <c r="D34" s="35" t="s">
        <v>113</v>
      </c>
      <c r="E34" s="35" t="s">
        <v>114</v>
      </c>
      <c r="F34" s="36">
        <v>334.12</v>
      </c>
      <c r="G34" s="36">
        <v>0</v>
      </c>
      <c r="H34" s="36">
        <v>334.12</v>
      </c>
      <c r="I34" s="36">
        <v>0</v>
      </c>
      <c r="J34" s="37">
        <v>0</v>
      </c>
      <c r="K34" s="38">
        <v>0</v>
      </c>
      <c r="L34" s="36">
        <v>0</v>
      </c>
      <c r="M34" s="37">
        <v>0</v>
      </c>
      <c r="N34" s="38">
        <f t="shared" si="0"/>
        <v>0</v>
      </c>
      <c r="O34" s="36">
        <v>0</v>
      </c>
      <c r="P34" s="36">
        <v>0</v>
      </c>
      <c r="Q34" s="36">
        <v>0</v>
      </c>
      <c r="R34" s="37">
        <v>0</v>
      </c>
      <c r="S34" s="38">
        <v>0</v>
      </c>
      <c r="T34" s="37">
        <v>0</v>
      </c>
    </row>
    <row r="35" spans="1:20" ht="20.100000000000001" customHeight="1" x14ac:dyDescent="0.15">
      <c r="A35" s="35" t="s">
        <v>81</v>
      </c>
      <c r="B35" s="35" t="s">
        <v>82</v>
      </c>
      <c r="C35" s="35" t="s">
        <v>115</v>
      </c>
      <c r="D35" s="35" t="s">
        <v>113</v>
      </c>
      <c r="E35" s="35" t="s">
        <v>116</v>
      </c>
      <c r="F35" s="36">
        <v>16.2</v>
      </c>
      <c r="G35" s="36">
        <v>0</v>
      </c>
      <c r="H35" s="36">
        <v>16.2</v>
      </c>
      <c r="I35" s="36">
        <v>0</v>
      </c>
      <c r="J35" s="37">
        <v>0</v>
      </c>
      <c r="K35" s="38">
        <v>0</v>
      </c>
      <c r="L35" s="36">
        <v>0</v>
      </c>
      <c r="M35" s="37">
        <v>0</v>
      </c>
      <c r="N35" s="38">
        <f t="shared" si="0"/>
        <v>0</v>
      </c>
      <c r="O35" s="36">
        <v>0</v>
      </c>
      <c r="P35" s="36">
        <v>0</v>
      </c>
      <c r="Q35" s="36">
        <v>0</v>
      </c>
      <c r="R35" s="37">
        <v>0</v>
      </c>
      <c r="S35" s="38">
        <v>0</v>
      </c>
      <c r="T35" s="37">
        <v>0</v>
      </c>
    </row>
    <row r="36" spans="1:20" ht="20.100000000000001" customHeight="1" x14ac:dyDescent="0.15">
      <c r="A36" s="35" t="s">
        <v>97</v>
      </c>
      <c r="B36" s="35" t="s">
        <v>82</v>
      </c>
      <c r="C36" s="35" t="s">
        <v>82</v>
      </c>
      <c r="D36" s="35" t="s">
        <v>113</v>
      </c>
      <c r="E36" s="35" t="s">
        <v>99</v>
      </c>
      <c r="F36" s="36">
        <v>17.28</v>
      </c>
      <c r="G36" s="36">
        <v>0</v>
      </c>
      <c r="H36" s="36">
        <v>17.28</v>
      </c>
      <c r="I36" s="36">
        <v>0</v>
      </c>
      <c r="J36" s="37">
        <v>0</v>
      </c>
      <c r="K36" s="38">
        <v>0</v>
      </c>
      <c r="L36" s="36">
        <v>0</v>
      </c>
      <c r="M36" s="37">
        <v>0</v>
      </c>
      <c r="N36" s="38">
        <f t="shared" si="0"/>
        <v>0</v>
      </c>
      <c r="O36" s="36">
        <v>0</v>
      </c>
      <c r="P36" s="36">
        <v>0</v>
      </c>
      <c r="Q36" s="36">
        <v>0</v>
      </c>
      <c r="R36" s="37">
        <v>0</v>
      </c>
      <c r="S36" s="38">
        <v>0</v>
      </c>
      <c r="T36" s="37">
        <v>0</v>
      </c>
    </row>
    <row r="37" spans="1:20" ht="20.100000000000001" customHeight="1" x14ac:dyDescent="0.15">
      <c r="A37" s="35" t="s">
        <v>100</v>
      </c>
      <c r="B37" s="35" t="s">
        <v>101</v>
      </c>
      <c r="C37" s="35" t="s">
        <v>105</v>
      </c>
      <c r="D37" s="35" t="s">
        <v>113</v>
      </c>
      <c r="E37" s="35" t="s">
        <v>117</v>
      </c>
      <c r="F37" s="36">
        <v>11.58</v>
      </c>
      <c r="G37" s="36">
        <v>0</v>
      </c>
      <c r="H37" s="36">
        <v>11.58</v>
      </c>
      <c r="I37" s="36">
        <v>0</v>
      </c>
      <c r="J37" s="37">
        <v>0</v>
      </c>
      <c r="K37" s="38">
        <v>0</v>
      </c>
      <c r="L37" s="36">
        <v>0</v>
      </c>
      <c r="M37" s="37">
        <v>0</v>
      </c>
      <c r="N37" s="38">
        <f t="shared" si="0"/>
        <v>0</v>
      </c>
      <c r="O37" s="36">
        <v>0</v>
      </c>
      <c r="P37" s="36">
        <v>0</v>
      </c>
      <c r="Q37" s="36">
        <v>0</v>
      </c>
      <c r="R37" s="37">
        <v>0</v>
      </c>
      <c r="S37" s="38">
        <v>0</v>
      </c>
      <c r="T37" s="37">
        <v>0</v>
      </c>
    </row>
    <row r="38" spans="1:20" ht="20.100000000000001" customHeight="1" x14ac:dyDescent="0.15">
      <c r="A38" s="35" t="s">
        <v>104</v>
      </c>
      <c r="B38" s="35" t="s">
        <v>105</v>
      </c>
      <c r="C38" s="35" t="s">
        <v>83</v>
      </c>
      <c r="D38" s="35" t="s">
        <v>113</v>
      </c>
      <c r="E38" s="35" t="s">
        <v>106</v>
      </c>
      <c r="F38" s="36">
        <v>14.17</v>
      </c>
      <c r="G38" s="36">
        <v>0</v>
      </c>
      <c r="H38" s="36">
        <v>14.17</v>
      </c>
      <c r="I38" s="36">
        <v>0</v>
      </c>
      <c r="J38" s="37">
        <v>0</v>
      </c>
      <c r="K38" s="38">
        <v>0</v>
      </c>
      <c r="L38" s="36">
        <v>0</v>
      </c>
      <c r="M38" s="37">
        <v>0</v>
      </c>
      <c r="N38" s="38">
        <f t="shared" si="0"/>
        <v>0</v>
      </c>
      <c r="O38" s="36">
        <v>0</v>
      </c>
      <c r="P38" s="36">
        <v>0</v>
      </c>
      <c r="Q38" s="36">
        <v>0</v>
      </c>
      <c r="R38" s="37">
        <v>0</v>
      </c>
      <c r="S38" s="38">
        <v>0</v>
      </c>
      <c r="T38" s="37">
        <v>0</v>
      </c>
    </row>
    <row r="39" spans="1:20" ht="20.100000000000001" customHeight="1" x14ac:dyDescent="0.15">
      <c r="A39" s="35" t="s">
        <v>104</v>
      </c>
      <c r="B39" s="35" t="s">
        <v>105</v>
      </c>
      <c r="C39" s="35" t="s">
        <v>95</v>
      </c>
      <c r="D39" s="35" t="s">
        <v>113</v>
      </c>
      <c r="E39" s="35" t="s">
        <v>107</v>
      </c>
      <c r="F39" s="36">
        <v>2.95</v>
      </c>
      <c r="G39" s="36">
        <v>0</v>
      </c>
      <c r="H39" s="36">
        <v>2.95</v>
      </c>
      <c r="I39" s="36">
        <v>0</v>
      </c>
      <c r="J39" s="37">
        <v>0</v>
      </c>
      <c r="K39" s="38">
        <v>0</v>
      </c>
      <c r="L39" s="36">
        <v>0</v>
      </c>
      <c r="M39" s="37">
        <v>0</v>
      </c>
      <c r="N39" s="38">
        <f t="shared" ref="N39:N67" si="1">SUM(O39:R39)</f>
        <v>0</v>
      </c>
      <c r="O39" s="36">
        <v>0</v>
      </c>
      <c r="P39" s="36">
        <v>0</v>
      </c>
      <c r="Q39" s="36">
        <v>0</v>
      </c>
      <c r="R39" s="37">
        <v>0</v>
      </c>
      <c r="S39" s="38">
        <v>0</v>
      </c>
      <c r="T39" s="37">
        <v>0</v>
      </c>
    </row>
    <row r="40" spans="1:20" ht="20.100000000000001" customHeight="1" x14ac:dyDescent="0.15">
      <c r="A40" s="35" t="s">
        <v>36</v>
      </c>
      <c r="B40" s="35" t="s">
        <v>36</v>
      </c>
      <c r="C40" s="35" t="s">
        <v>36</v>
      </c>
      <c r="D40" s="35" t="s">
        <v>36</v>
      </c>
      <c r="E40" s="35" t="s">
        <v>118</v>
      </c>
      <c r="F40" s="36">
        <v>1784.02</v>
      </c>
      <c r="G40" s="36">
        <v>0</v>
      </c>
      <c r="H40" s="36">
        <v>1784.02</v>
      </c>
      <c r="I40" s="36">
        <v>0</v>
      </c>
      <c r="J40" s="37">
        <v>0</v>
      </c>
      <c r="K40" s="38">
        <v>0</v>
      </c>
      <c r="L40" s="36">
        <v>0</v>
      </c>
      <c r="M40" s="37">
        <v>0</v>
      </c>
      <c r="N40" s="38">
        <f t="shared" si="1"/>
        <v>0</v>
      </c>
      <c r="O40" s="36">
        <v>0</v>
      </c>
      <c r="P40" s="36">
        <v>0</v>
      </c>
      <c r="Q40" s="36">
        <v>0</v>
      </c>
      <c r="R40" s="37">
        <v>0</v>
      </c>
      <c r="S40" s="38">
        <v>0</v>
      </c>
      <c r="T40" s="37">
        <v>0</v>
      </c>
    </row>
    <row r="41" spans="1:20" ht="20.100000000000001" customHeight="1" x14ac:dyDescent="0.15">
      <c r="A41" s="35" t="s">
        <v>36</v>
      </c>
      <c r="B41" s="35" t="s">
        <v>36</v>
      </c>
      <c r="C41" s="35" t="s">
        <v>36</v>
      </c>
      <c r="D41" s="35" t="s">
        <v>36</v>
      </c>
      <c r="E41" s="35" t="s">
        <v>119</v>
      </c>
      <c r="F41" s="36">
        <v>515.41</v>
      </c>
      <c r="G41" s="36">
        <v>0</v>
      </c>
      <c r="H41" s="36">
        <v>515.41</v>
      </c>
      <c r="I41" s="36">
        <v>0</v>
      </c>
      <c r="J41" s="37">
        <v>0</v>
      </c>
      <c r="K41" s="38">
        <v>0</v>
      </c>
      <c r="L41" s="36">
        <v>0</v>
      </c>
      <c r="M41" s="37">
        <v>0</v>
      </c>
      <c r="N41" s="38">
        <f t="shared" si="1"/>
        <v>0</v>
      </c>
      <c r="O41" s="36">
        <v>0</v>
      </c>
      <c r="P41" s="36">
        <v>0</v>
      </c>
      <c r="Q41" s="36">
        <v>0</v>
      </c>
      <c r="R41" s="37">
        <v>0</v>
      </c>
      <c r="S41" s="38">
        <v>0</v>
      </c>
      <c r="T41" s="37">
        <v>0</v>
      </c>
    </row>
    <row r="42" spans="1:20" ht="20.100000000000001" customHeight="1" x14ac:dyDescent="0.15">
      <c r="A42" s="35" t="s">
        <v>81</v>
      </c>
      <c r="B42" s="35" t="s">
        <v>82</v>
      </c>
      <c r="C42" s="35" t="s">
        <v>120</v>
      </c>
      <c r="D42" s="35" t="s">
        <v>121</v>
      </c>
      <c r="E42" s="35" t="s">
        <v>122</v>
      </c>
      <c r="F42" s="36">
        <v>134.75</v>
      </c>
      <c r="G42" s="36">
        <v>0</v>
      </c>
      <c r="H42" s="36">
        <v>134.75</v>
      </c>
      <c r="I42" s="36">
        <v>0</v>
      </c>
      <c r="J42" s="37">
        <v>0</v>
      </c>
      <c r="K42" s="38">
        <v>0</v>
      </c>
      <c r="L42" s="36">
        <v>0</v>
      </c>
      <c r="M42" s="37">
        <v>0</v>
      </c>
      <c r="N42" s="38">
        <f t="shared" si="1"/>
        <v>0</v>
      </c>
      <c r="O42" s="36">
        <v>0</v>
      </c>
      <c r="P42" s="36">
        <v>0</v>
      </c>
      <c r="Q42" s="36">
        <v>0</v>
      </c>
      <c r="R42" s="37">
        <v>0</v>
      </c>
      <c r="S42" s="38">
        <v>0</v>
      </c>
      <c r="T42" s="37">
        <v>0</v>
      </c>
    </row>
    <row r="43" spans="1:20" ht="20.100000000000001" customHeight="1" x14ac:dyDescent="0.15">
      <c r="A43" s="35" t="s">
        <v>81</v>
      </c>
      <c r="B43" s="35" t="s">
        <v>82</v>
      </c>
      <c r="C43" s="35" t="s">
        <v>115</v>
      </c>
      <c r="D43" s="35" t="s">
        <v>121</v>
      </c>
      <c r="E43" s="35" t="s">
        <v>116</v>
      </c>
      <c r="F43" s="36">
        <v>319</v>
      </c>
      <c r="G43" s="36">
        <v>0</v>
      </c>
      <c r="H43" s="36">
        <v>319</v>
      </c>
      <c r="I43" s="36">
        <v>0</v>
      </c>
      <c r="J43" s="37">
        <v>0</v>
      </c>
      <c r="K43" s="38">
        <v>0</v>
      </c>
      <c r="L43" s="36">
        <v>0</v>
      </c>
      <c r="M43" s="37">
        <v>0</v>
      </c>
      <c r="N43" s="38">
        <f t="shared" si="1"/>
        <v>0</v>
      </c>
      <c r="O43" s="36">
        <v>0</v>
      </c>
      <c r="P43" s="36">
        <v>0</v>
      </c>
      <c r="Q43" s="36">
        <v>0</v>
      </c>
      <c r="R43" s="37">
        <v>0</v>
      </c>
      <c r="S43" s="38">
        <v>0</v>
      </c>
      <c r="T43" s="37">
        <v>0</v>
      </c>
    </row>
    <row r="44" spans="1:20" ht="20.100000000000001" customHeight="1" x14ac:dyDescent="0.15">
      <c r="A44" s="35" t="s">
        <v>93</v>
      </c>
      <c r="B44" s="35" t="s">
        <v>94</v>
      </c>
      <c r="C44" s="35" t="s">
        <v>95</v>
      </c>
      <c r="D44" s="35" t="s">
        <v>121</v>
      </c>
      <c r="E44" s="35" t="s">
        <v>96</v>
      </c>
      <c r="F44" s="36">
        <v>7.5</v>
      </c>
      <c r="G44" s="36">
        <v>0</v>
      </c>
      <c r="H44" s="36">
        <v>7.5</v>
      </c>
      <c r="I44" s="36">
        <v>0</v>
      </c>
      <c r="J44" s="37">
        <v>0</v>
      </c>
      <c r="K44" s="38">
        <v>0</v>
      </c>
      <c r="L44" s="36">
        <v>0</v>
      </c>
      <c r="M44" s="37">
        <v>0</v>
      </c>
      <c r="N44" s="38">
        <f t="shared" si="1"/>
        <v>0</v>
      </c>
      <c r="O44" s="36">
        <v>0</v>
      </c>
      <c r="P44" s="36">
        <v>0</v>
      </c>
      <c r="Q44" s="36">
        <v>0</v>
      </c>
      <c r="R44" s="37">
        <v>0</v>
      </c>
      <c r="S44" s="38">
        <v>0</v>
      </c>
      <c r="T44" s="37">
        <v>0</v>
      </c>
    </row>
    <row r="45" spans="1:20" ht="20.100000000000001" customHeight="1" x14ac:dyDescent="0.15">
      <c r="A45" s="35" t="s">
        <v>97</v>
      </c>
      <c r="B45" s="35" t="s">
        <v>82</v>
      </c>
      <c r="C45" s="35" t="s">
        <v>82</v>
      </c>
      <c r="D45" s="35" t="s">
        <v>121</v>
      </c>
      <c r="E45" s="35" t="s">
        <v>99</v>
      </c>
      <c r="F45" s="36">
        <v>18</v>
      </c>
      <c r="G45" s="36">
        <v>0</v>
      </c>
      <c r="H45" s="36">
        <v>18</v>
      </c>
      <c r="I45" s="36">
        <v>0</v>
      </c>
      <c r="J45" s="37">
        <v>0</v>
      </c>
      <c r="K45" s="38">
        <v>0</v>
      </c>
      <c r="L45" s="36">
        <v>0</v>
      </c>
      <c r="M45" s="37">
        <v>0</v>
      </c>
      <c r="N45" s="38">
        <f t="shared" si="1"/>
        <v>0</v>
      </c>
      <c r="O45" s="36">
        <v>0</v>
      </c>
      <c r="P45" s="36">
        <v>0</v>
      </c>
      <c r="Q45" s="36">
        <v>0</v>
      </c>
      <c r="R45" s="37">
        <v>0</v>
      </c>
      <c r="S45" s="38">
        <v>0</v>
      </c>
      <c r="T45" s="37">
        <v>0</v>
      </c>
    </row>
    <row r="46" spans="1:20" ht="20.100000000000001" customHeight="1" x14ac:dyDescent="0.15">
      <c r="A46" s="35" t="s">
        <v>97</v>
      </c>
      <c r="B46" s="35" t="s">
        <v>82</v>
      </c>
      <c r="C46" s="35" t="s">
        <v>89</v>
      </c>
      <c r="D46" s="35" t="s">
        <v>121</v>
      </c>
      <c r="E46" s="35" t="s">
        <v>123</v>
      </c>
      <c r="F46" s="36">
        <v>7</v>
      </c>
      <c r="G46" s="36">
        <v>0</v>
      </c>
      <c r="H46" s="36">
        <v>7</v>
      </c>
      <c r="I46" s="36">
        <v>0</v>
      </c>
      <c r="J46" s="37">
        <v>0</v>
      </c>
      <c r="K46" s="38">
        <v>0</v>
      </c>
      <c r="L46" s="36">
        <v>0</v>
      </c>
      <c r="M46" s="37">
        <v>0</v>
      </c>
      <c r="N46" s="38">
        <f t="shared" si="1"/>
        <v>0</v>
      </c>
      <c r="O46" s="36">
        <v>0</v>
      </c>
      <c r="P46" s="36">
        <v>0</v>
      </c>
      <c r="Q46" s="36">
        <v>0</v>
      </c>
      <c r="R46" s="37">
        <v>0</v>
      </c>
      <c r="S46" s="38">
        <v>0</v>
      </c>
      <c r="T46" s="37">
        <v>0</v>
      </c>
    </row>
    <row r="47" spans="1:20" ht="20.100000000000001" customHeight="1" x14ac:dyDescent="0.15">
      <c r="A47" s="35" t="s">
        <v>100</v>
      </c>
      <c r="B47" s="35" t="s">
        <v>101</v>
      </c>
      <c r="C47" s="35" t="s">
        <v>105</v>
      </c>
      <c r="D47" s="35" t="s">
        <v>121</v>
      </c>
      <c r="E47" s="35" t="s">
        <v>117</v>
      </c>
      <c r="F47" s="36">
        <v>8.6999999999999993</v>
      </c>
      <c r="G47" s="36">
        <v>0</v>
      </c>
      <c r="H47" s="36">
        <v>8.6999999999999993</v>
      </c>
      <c r="I47" s="36">
        <v>0</v>
      </c>
      <c r="J47" s="37">
        <v>0</v>
      </c>
      <c r="K47" s="38">
        <v>0</v>
      </c>
      <c r="L47" s="36">
        <v>0</v>
      </c>
      <c r="M47" s="37">
        <v>0</v>
      </c>
      <c r="N47" s="38">
        <f t="shared" si="1"/>
        <v>0</v>
      </c>
      <c r="O47" s="36">
        <v>0</v>
      </c>
      <c r="P47" s="36">
        <v>0</v>
      </c>
      <c r="Q47" s="36">
        <v>0</v>
      </c>
      <c r="R47" s="37">
        <v>0</v>
      </c>
      <c r="S47" s="38">
        <v>0</v>
      </c>
      <c r="T47" s="37">
        <v>0</v>
      </c>
    </row>
    <row r="48" spans="1:20" ht="20.100000000000001" customHeight="1" x14ac:dyDescent="0.15">
      <c r="A48" s="35" t="s">
        <v>104</v>
      </c>
      <c r="B48" s="35" t="s">
        <v>105</v>
      </c>
      <c r="C48" s="35" t="s">
        <v>83</v>
      </c>
      <c r="D48" s="35" t="s">
        <v>121</v>
      </c>
      <c r="E48" s="35" t="s">
        <v>106</v>
      </c>
      <c r="F48" s="36">
        <v>13.59</v>
      </c>
      <c r="G48" s="36">
        <v>0</v>
      </c>
      <c r="H48" s="36">
        <v>13.59</v>
      </c>
      <c r="I48" s="36">
        <v>0</v>
      </c>
      <c r="J48" s="37">
        <v>0</v>
      </c>
      <c r="K48" s="38">
        <v>0</v>
      </c>
      <c r="L48" s="36">
        <v>0</v>
      </c>
      <c r="M48" s="37">
        <v>0</v>
      </c>
      <c r="N48" s="38">
        <f t="shared" si="1"/>
        <v>0</v>
      </c>
      <c r="O48" s="36">
        <v>0</v>
      </c>
      <c r="P48" s="36">
        <v>0</v>
      </c>
      <c r="Q48" s="36">
        <v>0</v>
      </c>
      <c r="R48" s="37">
        <v>0</v>
      </c>
      <c r="S48" s="38">
        <v>0</v>
      </c>
      <c r="T48" s="37">
        <v>0</v>
      </c>
    </row>
    <row r="49" spans="1:20" ht="20.100000000000001" customHeight="1" x14ac:dyDescent="0.15">
      <c r="A49" s="35" t="s">
        <v>104</v>
      </c>
      <c r="B49" s="35" t="s">
        <v>105</v>
      </c>
      <c r="C49" s="35" t="s">
        <v>95</v>
      </c>
      <c r="D49" s="35" t="s">
        <v>121</v>
      </c>
      <c r="E49" s="35" t="s">
        <v>107</v>
      </c>
      <c r="F49" s="36">
        <v>6.87</v>
      </c>
      <c r="G49" s="36">
        <v>0</v>
      </c>
      <c r="H49" s="36">
        <v>6.87</v>
      </c>
      <c r="I49" s="36">
        <v>0</v>
      </c>
      <c r="J49" s="37">
        <v>0</v>
      </c>
      <c r="K49" s="38">
        <v>0</v>
      </c>
      <c r="L49" s="36">
        <v>0</v>
      </c>
      <c r="M49" s="37">
        <v>0</v>
      </c>
      <c r="N49" s="38">
        <f t="shared" si="1"/>
        <v>0</v>
      </c>
      <c r="O49" s="36">
        <v>0</v>
      </c>
      <c r="P49" s="36">
        <v>0</v>
      </c>
      <c r="Q49" s="36">
        <v>0</v>
      </c>
      <c r="R49" s="37">
        <v>0</v>
      </c>
      <c r="S49" s="38">
        <v>0</v>
      </c>
      <c r="T49" s="37">
        <v>0</v>
      </c>
    </row>
    <row r="50" spans="1:20" ht="20.100000000000001" customHeight="1" x14ac:dyDescent="0.15">
      <c r="A50" s="35" t="s">
        <v>36</v>
      </c>
      <c r="B50" s="35" t="s">
        <v>36</v>
      </c>
      <c r="C50" s="35" t="s">
        <v>36</v>
      </c>
      <c r="D50" s="35" t="s">
        <v>36</v>
      </c>
      <c r="E50" s="35" t="s">
        <v>124</v>
      </c>
      <c r="F50" s="36">
        <v>956.85</v>
      </c>
      <c r="G50" s="36">
        <v>0</v>
      </c>
      <c r="H50" s="36">
        <v>956.85</v>
      </c>
      <c r="I50" s="36">
        <v>0</v>
      </c>
      <c r="J50" s="37">
        <v>0</v>
      </c>
      <c r="K50" s="38">
        <v>0</v>
      </c>
      <c r="L50" s="36">
        <v>0</v>
      </c>
      <c r="M50" s="37">
        <v>0</v>
      </c>
      <c r="N50" s="38">
        <f t="shared" si="1"/>
        <v>0</v>
      </c>
      <c r="O50" s="36">
        <v>0</v>
      </c>
      <c r="P50" s="36">
        <v>0</v>
      </c>
      <c r="Q50" s="36">
        <v>0</v>
      </c>
      <c r="R50" s="37">
        <v>0</v>
      </c>
      <c r="S50" s="38">
        <v>0</v>
      </c>
      <c r="T50" s="37">
        <v>0</v>
      </c>
    </row>
    <row r="51" spans="1:20" ht="20.100000000000001" customHeight="1" x14ac:dyDescent="0.15">
      <c r="A51" s="35" t="s">
        <v>81</v>
      </c>
      <c r="B51" s="35" t="s">
        <v>82</v>
      </c>
      <c r="C51" s="35" t="s">
        <v>120</v>
      </c>
      <c r="D51" s="35" t="s">
        <v>125</v>
      </c>
      <c r="E51" s="35" t="s">
        <v>122</v>
      </c>
      <c r="F51" s="36">
        <v>121.3</v>
      </c>
      <c r="G51" s="36">
        <v>0</v>
      </c>
      <c r="H51" s="36">
        <v>121.3</v>
      </c>
      <c r="I51" s="36">
        <v>0</v>
      </c>
      <c r="J51" s="37">
        <v>0</v>
      </c>
      <c r="K51" s="38">
        <v>0</v>
      </c>
      <c r="L51" s="36">
        <v>0</v>
      </c>
      <c r="M51" s="37">
        <v>0</v>
      </c>
      <c r="N51" s="38">
        <f t="shared" si="1"/>
        <v>0</v>
      </c>
      <c r="O51" s="36">
        <v>0</v>
      </c>
      <c r="P51" s="36">
        <v>0</v>
      </c>
      <c r="Q51" s="36">
        <v>0</v>
      </c>
      <c r="R51" s="37">
        <v>0</v>
      </c>
      <c r="S51" s="38">
        <v>0</v>
      </c>
      <c r="T51" s="37">
        <v>0</v>
      </c>
    </row>
    <row r="52" spans="1:20" ht="20.100000000000001" customHeight="1" x14ac:dyDescent="0.15">
      <c r="A52" s="35" t="s">
        <v>81</v>
      </c>
      <c r="B52" s="35" t="s">
        <v>82</v>
      </c>
      <c r="C52" s="35" t="s">
        <v>115</v>
      </c>
      <c r="D52" s="35" t="s">
        <v>125</v>
      </c>
      <c r="E52" s="35" t="s">
        <v>116</v>
      </c>
      <c r="F52" s="36">
        <v>775</v>
      </c>
      <c r="G52" s="36">
        <v>0</v>
      </c>
      <c r="H52" s="36">
        <v>775</v>
      </c>
      <c r="I52" s="36">
        <v>0</v>
      </c>
      <c r="J52" s="37">
        <v>0</v>
      </c>
      <c r="K52" s="38">
        <v>0</v>
      </c>
      <c r="L52" s="36">
        <v>0</v>
      </c>
      <c r="M52" s="37">
        <v>0</v>
      </c>
      <c r="N52" s="38">
        <f t="shared" si="1"/>
        <v>0</v>
      </c>
      <c r="O52" s="36">
        <v>0</v>
      </c>
      <c r="P52" s="36">
        <v>0</v>
      </c>
      <c r="Q52" s="36">
        <v>0</v>
      </c>
      <c r="R52" s="37">
        <v>0</v>
      </c>
      <c r="S52" s="38">
        <v>0</v>
      </c>
      <c r="T52" s="37">
        <v>0</v>
      </c>
    </row>
    <row r="53" spans="1:20" ht="20.100000000000001" customHeight="1" x14ac:dyDescent="0.15">
      <c r="A53" s="35" t="s">
        <v>93</v>
      </c>
      <c r="B53" s="35" t="s">
        <v>94</v>
      </c>
      <c r="C53" s="35" t="s">
        <v>95</v>
      </c>
      <c r="D53" s="35" t="s">
        <v>125</v>
      </c>
      <c r="E53" s="35" t="s">
        <v>96</v>
      </c>
      <c r="F53" s="36">
        <v>12</v>
      </c>
      <c r="G53" s="36">
        <v>0</v>
      </c>
      <c r="H53" s="36">
        <v>12</v>
      </c>
      <c r="I53" s="36">
        <v>0</v>
      </c>
      <c r="J53" s="37">
        <v>0</v>
      </c>
      <c r="K53" s="38">
        <v>0</v>
      </c>
      <c r="L53" s="36">
        <v>0</v>
      </c>
      <c r="M53" s="37">
        <v>0</v>
      </c>
      <c r="N53" s="38">
        <f t="shared" si="1"/>
        <v>0</v>
      </c>
      <c r="O53" s="36">
        <v>0</v>
      </c>
      <c r="P53" s="36">
        <v>0</v>
      </c>
      <c r="Q53" s="36">
        <v>0</v>
      </c>
      <c r="R53" s="37">
        <v>0</v>
      </c>
      <c r="S53" s="38">
        <v>0</v>
      </c>
      <c r="T53" s="37">
        <v>0</v>
      </c>
    </row>
    <row r="54" spans="1:20" ht="20.100000000000001" customHeight="1" x14ac:dyDescent="0.15">
      <c r="A54" s="35" t="s">
        <v>97</v>
      </c>
      <c r="B54" s="35" t="s">
        <v>82</v>
      </c>
      <c r="C54" s="35" t="s">
        <v>82</v>
      </c>
      <c r="D54" s="35" t="s">
        <v>125</v>
      </c>
      <c r="E54" s="35" t="s">
        <v>99</v>
      </c>
      <c r="F54" s="36">
        <v>17.600000000000001</v>
      </c>
      <c r="G54" s="36">
        <v>0</v>
      </c>
      <c r="H54" s="36">
        <v>17.600000000000001</v>
      </c>
      <c r="I54" s="36">
        <v>0</v>
      </c>
      <c r="J54" s="37">
        <v>0</v>
      </c>
      <c r="K54" s="38">
        <v>0</v>
      </c>
      <c r="L54" s="36">
        <v>0</v>
      </c>
      <c r="M54" s="37">
        <v>0</v>
      </c>
      <c r="N54" s="38">
        <f t="shared" si="1"/>
        <v>0</v>
      </c>
      <c r="O54" s="36">
        <v>0</v>
      </c>
      <c r="P54" s="36">
        <v>0</v>
      </c>
      <c r="Q54" s="36">
        <v>0</v>
      </c>
      <c r="R54" s="37">
        <v>0</v>
      </c>
      <c r="S54" s="38">
        <v>0</v>
      </c>
      <c r="T54" s="37">
        <v>0</v>
      </c>
    </row>
    <row r="55" spans="1:20" ht="20.100000000000001" customHeight="1" x14ac:dyDescent="0.15">
      <c r="A55" s="35" t="s">
        <v>97</v>
      </c>
      <c r="B55" s="35" t="s">
        <v>82</v>
      </c>
      <c r="C55" s="35" t="s">
        <v>89</v>
      </c>
      <c r="D55" s="35" t="s">
        <v>125</v>
      </c>
      <c r="E55" s="35" t="s">
        <v>123</v>
      </c>
      <c r="F55" s="36">
        <v>7.46</v>
      </c>
      <c r="G55" s="36">
        <v>0</v>
      </c>
      <c r="H55" s="36">
        <v>7.46</v>
      </c>
      <c r="I55" s="36">
        <v>0</v>
      </c>
      <c r="J55" s="37">
        <v>0</v>
      </c>
      <c r="K55" s="38">
        <v>0</v>
      </c>
      <c r="L55" s="36">
        <v>0</v>
      </c>
      <c r="M55" s="37">
        <v>0</v>
      </c>
      <c r="N55" s="38">
        <f t="shared" si="1"/>
        <v>0</v>
      </c>
      <c r="O55" s="36">
        <v>0</v>
      </c>
      <c r="P55" s="36">
        <v>0</v>
      </c>
      <c r="Q55" s="36">
        <v>0</v>
      </c>
      <c r="R55" s="37">
        <v>0</v>
      </c>
      <c r="S55" s="38">
        <v>0</v>
      </c>
      <c r="T55" s="37">
        <v>0</v>
      </c>
    </row>
    <row r="56" spans="1:20" ht="20.100000000000001" customHeight="1" x14ac:dyDescent="0.15">
      <c r="A56" s="35" t="s">
        <v>100</v>
      </c>
      <c r="B56" s="35" t="s">
        <v>101</v>
      </c>
      <c r="C56" s="35" t="s">
        <v>105</v>
      </c>
      <c r="D56" s="35" t="s">
        <v>125</v>
      </c>
      <c r="E56" s="35" t="s">
        <v>117</v>
      </c>
      <c r="F56" s="36">
        <v>8.1999999999999993</v>
      </c>
      <c r="G56" s="36">
        <v>0</v>
      </c>
      <c r="H56" s="36">
        <v>8.1999999999999993</v>
      </c>
      <c r="I56" s="36">
        <v>0</v>
      </c>
      <c r="J56" s="37">
        <v>0</v>
      </c>
      <c r="K56" s="38">
        <v>0</v>
      </c>
      <c r="L56" s="36">
        <v>0</v>
      </c>
      <c r="M56" s="37">
        <v>0</v>
      </c>
      <c r="N56" s="38">
        <f t="shared" si="1"/>
        <v>0</v>
      </c>
      <c r="O56" s="36">
        <v>0</v>
      </c>
      <c r="P56" s="36">
        <v>0</v>
      </c>
      <c r="Q56" s="36">
        <v>0</v>
      </c>
      <c r="R56" s="37">
        <v>0</v>
      </c>
      <c r="S56" s="38">
        <v>0</v>
      </c>
      <c r="T56" s="37">
        <v>0</v>
      </c>
    </row>
    <row r="57" spans="1:20" ht="20.100000000000001" customHeight="1" x14ac:dyDescent="0.15">
      <c r="A57" s="35" t="s">
        <v>104</v>
      </c>
      <c r="B57" s="35" t="s">
        <v>105</v>
      </c>
      <c r="C57" s="35" t="s">
        <v>83</v>
      </c>
      <c r="D57" s="35" t="s">
        <v>125</v>
      </c>
      <c r="E57" s="35" t="s">
        <v>106</v>
      </c>
      <c r="F57" s="36">
        <v>10.56</v>
      </c>
      <c r="G57" s="36">
        <v>0</v>
      </c>
      <c r="H57" s="36">
        <v>10.56</v>
      </c>
      <c r="I57" s="36">
        <v>0</v>
      </c>
      <c r="J57" s="37">
        <v>0</v>
      </c>
      <c r="K57" s="38">
        <v>0</v>
      </c>
      <c r="L57" s="36">
        <v>0</v>
      </c>
      <c r="M57" s="37">
        <v>0</v>
      </c>
      <c r="N57" s="38">
        <f t="shared" si="1"/>
        <v>0</v>
      </c>
      <c r="O57" s="36">
        <v>0</v>
      </c>
      <c r="P57" s="36">
        <v>0</v>
      </c>
      <c r="Q57" s="36">
        <v>0</v>
      </c>
      <c r="R57" s="37">
        <v>0</v>
      </c>
      <c r="S57" s="38">
        <v>0</v>
      </c>
      <c r="T57" s="37">
        <v>0</v>
      </c>
    </row>
    <row r="58" spans="1:20" ht="20.100000000000001" customHeight="1" x14ac:dyDescent="0.15">
      <c r="A58" s="35" t="s">
        <v>104</v>
      </c>
      <c r="B58" s="35" t="s">
        <v>105</v>
      </c>
      <c r="C58" s="35" t="s">
        <v>95</v>
      </c>
      <c r="D58" s="35" t="s">
        <v>125</v>
      </c>
      <c r="E58" s="35" t="s">
        <v>107</v>
      </c>
      <c r="F58" s="36">
        <v>4.7300000000000004</v>
      </c>
      <c r="G58" s="36">
        <v>0</v>
      </c>
      <c r="H58" s="36">
        <v>4.7300000000000004</v>
      </c>
      <c r="I58" s="36">
        <v>0</v>
      </c>
      <c r="J58" s="37">
        <v>0</v>
      </c>
      <c r="K58" s="38">
        <v>0</v>
      </c>
      <c r="L58" s="36">
        <v>0</v>
      </c>
      <c r="M58" s="37">
        <v>0</v>
      </c>
      <c r="N58" s="38">
        <f t="shared" si="1"/>
        <v>0</v>
      </c>
      <c r="O58" s="36">
        <v>0</v>
      </c>
      <c r="P58" s="36">
        <v>0</v>
      </c>
      <c r="Q58" s="36">
        <v>0</v>
      </c>
      <c r="R58" s="37">
        <v>0</v>
      </c>
      <c r="S58" s="38">
        <v>0</v>
      </c>
      <c r="T58" s="37">
        <v>0</v>
      </c>
    </row>
    <row r="59" spans="1:20" ht="20.100000000000001" customHeight="1" x14ac:dyDescent="0.15">
      <c r="A59" s="35" t="s">
        <v>36</v>
      </c>
      <c r="B59" s="35" t="s">
        <v>36</v>
      </c>
      <c r="C59" s="35" t="s">
        <v>36</v>
      </c>
      <c r="D59" s="35" t="s">
        <v>36</v>
      </c>
      <c r="E59" s="35" t="s">
        <v>126</v>
      </c>
      <c r="F59" s="36">
        <v>311.76</v>
      </c>
      <c r="G59" s="36">
        <v>0</v>
      </c>
      <c r="H59" s="36">
        <v>311.76</v>
      </c>
      <c r="I59" s="36">
        <v>0</v>
      </c>
      <c r="J59" s="37">
        <v>0</v>
      </c>
      <c r="K59" s="38">
        <v>0</v>
      </c>
      <c r="L59" s="36">
        <v>0</v>
      </c>
      <c r="M59" s="37">
        <v>0</v>
      </c>
      <c r="N59" s="38">
        <f t="shared" si="1"/>
        <v>0</v>
      </c>
      <c r="O59" s="36">
        <v>0</v>
      </c>
      <c r="P59" s="36">
        <v>0</v>
      </c>
      <c r="Q59" s="36">
        <v>0</v>
      </c>
      <c r="R59" s="37">
        <v>0</v>
      </c>
      <c r="S59" s="38">
        <v>0</v>
      </c>
      <c r="T59" s="37">
        <v>0</v>
      </c>
    </row>
    <row r="60" spans="1:20" ht="20.100000000000001" customHeight="1" x14ac:dyDescent="0.15">
      <c r="A60" s="35" t="s">
        <v>81</v>
      </c>
      <c r="B60" s="35" t="s">
        <v>82</v>
      </c>
      <c r="C60" s="35" t="s">
        <v>120</v>
      </c>
      <c r="D60" s="35" t="s">
        <v>127</v>
      </c>
      <c r="E60" s="35" t="s">
        <v>122</v>
      </c>
      <c r="F60" s="36">
        <v>124.02</v>
      </c>
      <c r="G60" s="36">
        <v>0</v>
      </c>
      <c r="H60" s="36">
        <v>124.02</v>
      </c>
      <c r="I60" s="36">
        <v>0</v>
      </c>
      <c r="J60" s="37">
        <v>0</v>
      </c>
      <c r="K60" s="38">
        <v>0</v>
      </c>
      <c r="L60" s="36">
        <v>0</v>
      </c>
      <c r="M60" s="37">
        <v>0</v>
      </c>
      <c r="N60" s="38">
        <f t="shared" si="1"/>
        <v>0</v>
      </c>
      <c r="O60" s="36">
        <v>0</v>
      </c>
      <c r="P60" s="36">
        <v>0</v>
      </c>
      <c r="Q60" s="36">
        <v>0</v>
      </c>
      <c r="R60" s="37">
        <v>0</v>
      </c>
      <c r="S60" s="38">
        <v>0</v>
      </c>
      <c r="T60" s="37">
        <v>0</v>
      </c>
    </row>
    <row r="61" spans="1:20" ht="20.100000000000001" customHeight="1" x14ac:dyDescent="0.15">
      <c r="A61" s="35" t="s">
        <v>81</v>
      </c>
      <c r="B61" s="35" t="s">
        <v>82</v>
      </c>
      <c r="C61" s="35" t="s">
        <v>115</v>
      </c>
      <c r="D61" s="35" t="s">
        <v>127</v>
      </c>
      <c r="E61" s="35" t="s">
        <v>116</v>
      </c>
      <c r="F61" s="36">
        <v>118</v>
      </c>
      <c r="G61" s="36">
        <v>0</v>
      </c>
      <c r="H61" s="36">
        <v>118</v>
      </c>
      <c r="I61" s="36">
        <v>0</v>
      </c>
      <c r="J61" s="37">
        <v>0</v>
      </c>
      <c r="K61" s="38">
        <v>0</v>
      </c>
      <c r="L61" s="36">
        <v>0</v>
      </c>
      <c r="M61" s="37">
        <v>0</v>
      </c>
      <c r="N61" s="38">
        <f t="shared" si="1"/>
        <v>0</v>
      </c>
      <c r="O61" s="36">
        <v>0</v>
      </c>
      <c r="P61" s="36">
        <v>0</v>
      </c>
      <c r="Q61" s="36">
        <v>0</v>
      </c>
      <c r="R61" s="37">
        <v>0</v>
      </c>
      <c r="S61" s="38">
        <v>0</v>
      </c>
      <c r="T61" s="37">
        <v>0</v>
      </c>
    </row>
    <row r="62" spans="1:20" ht="20.100000000000001" customHeight="1" x14ac:dyDescent="0.15">
      <c r="A62" s="35" t="s">
        <v>93</v>
      </c>
      <c r="B62" s="35" t="s">
        <v>94</v>
      </c>
      <c r="C62" s="35" t="s">
        <v>95</v>
      </c>
      <c r="D62" s="35" t="s">
        <v>127</v>
      </c>
      <c r="E62" s="35" t="s">
        <v>96</v>
      </c>
      <c r="F62" s="36">
        <v>16</v>
      </c>
      <c r="G62" s="36">
        <v>0</v>
      </c>
      <c r="H62" s="36">
        <v>16</v>
      </c>
      <c r="I62" s="36">
        <v>0</v>
      </c>
      <c r="J62" s="37">
        <v>0</v>
      </c>
      <c r="K62" s="38">
        <v>0</v>
      </c>
      <c r="L62" s="36">
        <v>0</v>
      </c>
      <c r="M62" s="37">
        <v>0</v>
      </c>
      <c r="N62" s="38">
        <f t="shared" si="1"/>
        <v>0</v>
      </c>
      <c r="O62" s="36">
        <v>0</v>
      </c>
      <c r="P62" s="36">
        <v>0</v>
      </c>
      <c r="Q62" s="36">
        <v>0</v>
      </c>
      <c r="R62" s="37">
        <v>0</v>
      </c>
      <c r="S62" s="38">
        <v>0</v>
      </c>
      <c r="T62" s="37">
        <v>0</v>
      </c>
    </row>
    <row r="63" spans="1:20" ht="20.100000000000001" customHeight="1" x14ac:dyDescent="0.15">
      <c r="A63" s="35" t="s">
        <v>97</v>
      </c>
      <c r="B63" s="35" t="s">
        <v>82</v>
      </c>
      <c r="C63" s="35" t="s">
        <v>82</v>
      </c>
      <c r="D63" s="35" t="s">
        <v>127</v>
      </c>
      <c r="E63" s="35" t="s">
        <v>99</v>
      </c>
      <c r="F63" s="36">
        <v>17</v>
      </c>
      <c r="G63" s="36">
        <v>0</v>
      </c>
      <c r="H63" s="36">
        <v>17</v>
      </c>
      <c r="I63" s="36">
        <v>0</v>
      </c>
      <c r="J63" s="37">
        <v>0</v>
      </c>
      <c r="K63" s="38">
        <v>0</v>
      </c>
      <c r="L63" s="36">
        <v>0</v>
      </c>
      <c r="M63" s="37">
        <v>0</v>
      </c>
      <c r="N63" s="38">
        <f t="shared" si="1"/>
        <v>0</v>
      </c>
      <c r="O63" s="36">
        <v>0</v>
      </c>
      <c r="P63" s="36">
        <v>0</v>
      </c>
      <c r="Q63" s="36">
        <v>0</v>
      </c>
      <c r="R63" s="37">
        <v>0</v>
      </c>
      <c r="S63" s="38">
        <v>0</v>
      </c>
      <c r="T63" s="37">
        <v>0</v>
      </c>
    </row>
    <row r="64" spans="1:20" ht="20.100000000000001" customHeight="1" x14ac:dyDescent="0.15">
      <c r="A64" s="35" t="s">
        <v>97</v>
      </c>
      <c r="B64" s="35" t="s">
        <v>82</v>
      </c>
      <c r="C64" s="35" t="s">
        <v>89</v>
      </c>
      <c r="D64" s="35" t="s">
        <v>127</v>
      </c>
      <c r="E64" s="35" t="s">
        <v>123</v>
      </c>
      <c r="F64" s="36">
        <v>8</v>
      </c>
      <c r="G64" s="36">
        <v>0</v>
      </c>
      <c r="H64" s="36">
        <v>8</v>
      </c>
      <c r="I64" s="36">
        <v>0</v>
      </c>
      <c r="J64" s="37">
        <v>0</v>
      </c>
      <c r="K64" s="38">
        <v>0</v>
      </c>
      <c r="L64" s="36">
        <v>0</v>
      </c>
      <c r="M64" s="37">
        <v>0</v>
      </c>
      <c r="N64" s="38">
        <f t="shared" si="1"/>
        <v>0</v>
      </c>
      <c r="O64" s="36">
        <v>0</v>
      </c>
      <c r="P64" s="36">
        <v>0</v>
      </c>
      <c r="Q64" s="36">
        <v>0</v>
      </c>
      <c r="R64" s="37">
        <v>0</v>
      </c>
      <c r="S64" s="38">
        <v>0</v>
      </c>
      <c r="T64" s="37">
        <v>0</v>
      </c>
    </row>
    <row r="65" spans="1:20" ht="20.100000000000001" customHeight="1" x14ac:dyDescent="0.15">
      <c r="A65" s="35" t="s">
        <v>100</v>
      </c>
      <c r="B65" s="35" t="s">
        <v>101</v>
      </c>
      <c r="C65" s="35" t="s">
        <v>105</v>
      </c>
      <c r="D65" s="35" t="s">
        <v>127</v>
      </c>
      <c r="E65" s="35" t="s">
        <v>117</v>
      </c>
      <c r="F65" s="36">
        <v>8.8000000000000007</v>
      </c>
      <c r="G65" s="36">
        <v>0</v>
      </c>
      <c r="H65" s="36">
        <v>8.8000000000000007</v>
      </c>
      <c r="I65" s="36">
        <v>0</v>
      </c>
      <c r="J65" s="37">
        <v>0</v>
      </c>
      <c r="K65" s="38">
        <v>0</v>
      </c>
      <c r="L65" s="36">
        <v>0</v>
      </c>
      <c r="M65" s="37">
        <v>0</v>
      </c>
      <c r="N65" s="38">
        <f t="shared" si="1"/>
        <v>0</v>
      </c>
      <c r="O65" s="36">
        <v>0</v>
      </c>
      <c r="P65" s="36">
        <v>0</v>
      </c>
      <c r="Q65" s="36">
        <v>0</v>
      </c>
      <c r="R65" s="37">
        <v>0</v>
      </c>
      <c r="S65" s="38">
        <v>0</v>
      </c>
      <c r="T65" s="37">
        <v>0</v>
      </c>
    </row>
    <row r="66" spans="1:20" ht="20.100000000000001" customHeight="1" x14ac:dyDescent="0.15">
      <c r="A66" s="35" t="s">
        <v>104</v>
      </c>
      <c r="B66" s="35" t="s">
        <v>105</v>
      </c>
      <c r="C66" s="35" t="s">
        <v>83</v>
      </c>
      <c r="D66" s="35" t="s">
        <v>127</v>
      </c>
      <c r="E66" s="35" t="s">
        <v>106</v>
      </c>
      <c r="F66" s="36">
        <v>10.54</v>
      </c>
      <c r="G66" s="36">
        <v>0</v>
      </c>
      <c r="H66" s="36">
        <v>10.54</v>
      </c>
      <c r="I66" s="36">
        <v>0</v>
      </c>
      <c r="J66" s="37">
        <v>0</v>
      </c>
      <c r="K66" s="38">
        <v>0</v>
      </c>
      <c r="L66" s="36">
        <v>0</v>
      </c>
      <c r="M66" s="37">
        <v>0</v>
      </c>
      <c r="N66" s="38">
        <f t="shared" si="1"/>
        <v>0</v>
      </c>
      <c r="O66" s="36">
        <v>0</v>
      </c>
      <c r="P66" s="36">
        <v>0</v>
      </c>
      <c r="Q66" s="36">
        <v>0</v>
      </c>
      <c r="R66" s="37">
        <v>0</v>
      </c>
      <c r="S66" s="38">
        <v>0</v>
      </c>
      <c r="T66" s="37">
        <v>0</v>
      </c>
    </row>
    <row r="67" spans="1:20" ht="20.100000000000001" customHeight="1" x14ac:dyDescent="0.15">
      <c r="A67" s="35" t="s">
        <v>104</v>
      </c>
      <c r="B67" s="35" t="s">
        <v>105</v>
      </c>
      <c r="C67" s="35" t="s">
        <v>95</v>
      </c>
      <c r="D67" s="35" t="s">
        <v>127</v>
      </c>
      <c r="E67" s="35" t="s">
        <v>107</v>
      </c>
      <c r="F67" s="36">
        <v>9.4</v>
      </c>
      <c r="G67" s="36">
        <v>0</v>
      </c>
      <c r="H67" s="36">
        <v>9.4</v>
      </c>
      <c r="I67" s="36">
        <v>0</v>
      </c>
      <c r="J67" s="37">
        <v>0</v>
      </c>
      <c r="K67" s="38">
        <v>0</v>
      </c>
      <c r="L67" s="36">
        <v>0</v>
      </c>
      <c r="M67" s="37">
        <v>0</v>
      </c>
      <c r="N67" s="38">
        <f t="shared" si="1"/>
        <v>0</v>
      </c>
      <c r="O67" s="36">
        <v>0</v>
      </c>
      <c r="P67" s="36">
        <v>0</v>
      </c>
      <c r="Q67" s="36">
        <v>0</v>
      </c>
      <c r="R67" s="37">
        <v>0</v>
      </c>
      <c r="S67" s="38">
        <v>0</v>
      </c>
      <c r="T67" s="37">
        <v>0</v>
      </c>
    </row>
  </sheetData>
  <mergeCells count="22">
    <mergeCell ref="A2:T2"/>
    <mergeCell ref="D5:D6"/>
    <mergeCell ref="E5:E6"/>
    <mergeCell ref="F4:F6"/>
    <mergeCell ref="J4:J6"/>
    <mergeCell ref="A4:E4"/>
    <mergeCell ref="M4:M6"/>
    <mergeCell ref="G4:G6"/>
    <mergeCell ref="H4:H6"/>
    <mergeCell ref="T4:T6"/>
    <mergeCell ref="S4:S6"/>
    <mergeCell ref="K4:L4"/>
    <mergeCell ref="P5:P6"/>
    <mergeCell ref="O5:O6"/>
    <mergeCell ref="Q5:Q6"/>
    <mergeCell ref="R5:R6"/>
    <mergeCell ref="A5:C5"/>
    <mergeCell ref="N5:N6"/>
    <mergeCell ref="K5:K6"/>
    <mergeCell ref="L5:L6"/>
    <mergeCell ref="I4:I6"/>
    <mergeCell ref="N4:R4"/>
  </mergeCells>
  <phoneticPr fontId="25" type="noConversion"/>
  <printOptions horizontalCentered="1"/>
  <pageMargins left="0.59027779102325439" right="0.59027779102325439" top="0.98402780294418335" bottom="0.98402780294418335" header="0.51180553436279297" footer="0.51180553436279297"/>
  <pageSetup paperSize="9" scale="68" fitToHeight="1000" orientation="landscape" errors="blank"/>
  <headerFooter alignWithMargins="0">
    <oddFooter>&amp;C第 &amp;P 页,共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autoPageBreaks="0" fitToPage="1"/>
  </sheetPr>
  <dimension ref="A1:J67"/>
  <sheetViews>
    <sheetView showGridLines="0" showZeros="0" tabSelected="1" workbookViewId="0">
      <selection activeCell="E50" sqref="E50"/>
    </sheetView>
  </sheetViews>
  <sheetFormatPr defaultRowHeight="11.25" x14ac:dyDescent="0.15"/>
  <cols>
    <col min="1" max="1" width="5" customWidth="1"/>
    <col min="2" max="3" width="3.6640625" customWidth="1"/>
    <col min="4" max="4" width="10.1640625" customWidth="1"/>
    <col min="5" max="5" width="50.83203125" customWidth="1"/>
    <col min="6" max="10" width="14.5" customWidth="1"/>
    <col min="11" max="12" width="10.6640625" customWidth="1"/>
  </cols>
  <sheetData>
    <row r="1" spans="1:10" ht="20.100000000000001" customHeight="1" x14ac:dyDescent="0.15">
      <c r="A1" s="4"/>
      <c r="B1" s="39"/>
      <c r="C1" s="39"/>
      <c r="D1" s="39"/>
      <c r="E1" s="39"/>
      <c r="F1" s="39"/>
      <c r="G1" s="39"/>
      <c r="H1" s="39"/>
      <c r="I1" s="39"/>
      <c r="J1" s="40" t="s">
        <v>128</v>
      </c>
    </row>
    <row r="2" spans="1:10" ht="20.100000000000001" customHeight="1" x14ac:dyDescent="0.15">
      <c r="A2" s="98" t="s">
        <v>129</v>
      </c>
      <c r="B2" s="98"/>
      <c r="C2" s="98"/>
      <c r="D2" s="98"/>
      <c r="E2" s="98"/>
      <c r="F2" s="98"/>
      <c r="G2" s="98"/>
      <c r="H2" s="98"/>
      <c r="I2" s="98"/>
      <c r="J2" s="98"/>
    </row>
    <row r="3" spans="1:10" ht="20.100000000000001" customHeight="1" x14ac:dyDescent="0.15">
      <c r="A3" s="3" t="s">
        <v>0</v>
      </c>
      <c r="B3" s="3"/>
      <c r="C3" s="3"/>
      <c r="D3" s="3"/>
      <c r="E3" s="3"/>
      <c r="F3" s="41"/>
      <c r="G3" s="41"/>
      <c r="H3" s="41"/>
      <c r="I3" s="41"/>
      <c r="J3" s="5" t="s">
        <v>3</v>
      </c>
    </row>
    <row r="4" spans="1:10" ht="20.100000000000001" customHeight="1" x14ac:dyDescent="0.15">
      <c r="A4" s="99" t="s">
        <v>55</v>
      </c>
      <c r="B4" s="128"/>
      <c r="C4" s="128"/>
      <c r="D4" s="128"/>
      <c r="E4" s="100"/>
      <c r="F4" s="125" t="s">
        <v>56</v>
      </c>
      <c r="G4" s="126" t="s">
        <v>130</v>
      </c>
      <c r="H4" s="127" t="s">
        <v>131</v>
      </c>
      <c r="I4" s="127" t="s">
        <v>132</v>
      </c>
      <c r="J4" s="121" t="s">
        <v>133</v>
      </c>
    </row>
    <row r="5" spans="1:10" ht="20.100000000000001" customHeight="1" x14ac:dyDescent="0.15">
      <c r="A5" s="99" t="s">
        <v>66</v>
      </c>
      <c r="B5" s="128"/>
      <c r="C5" s="100"/>
      <c r="D5" s="124" t="s">
        <v>67</v>
      </c>
      <c r="E5" s="122" t="s">
        <v>134</v>
      </c>
      <c r="F5" s="126"/>
      <c r="G5" s="126"/>
      <c r="H5" s="127"/>
      <c r="I5" s="127"/>
      <c r="J5" s="121"/>
    </row>
    <row r="6" spans="1:10" ht="15" customHeight="1" x14ac:dyDescent="0.15">
      <c r="A6" s="42" t="s">
        <v>76</v>
      </c>
      <c r="B6" s="42" t="s">
        <v>77</v>
      </c>
      <c r="C6" s="43" t="s">
        <v>78</v>
      </c>
      <c r="D6" s="121"/>
      <c r="E6" s="123"/>
      <c r="F6" s="126"/>
      <c r="G6" s="126"/>
      <c r="H6" s="127"/>
      <c r="I6" s="127"/>
      <c r="J6" s="121"/>
    </row>
    <row r="7" spans="1:10" ht="20.100000000000001" customHeight="1" x14ac:dyDescent="0.15">
      <c r="A7" s="44" t="s">
        <v>36</v>
      </c>
      <c r="B7" s="44" t="s">
        <v>36</v>
      </c>
      <c r="C7" s="44" t="s">
        <v>36</v>
      </c>
      <c r="D7" s="45" t="s">
        <v>36</v>
      </c>
      <c r="E7" s="45" t="s">
        <v>56</v>
      </c>
      <c r="F7" s="46">
        <f t="shared" ref="F7:F38" si="0">SUM(G7:J7)</f>
        <v>11639.91</v>
      </c>
      <c r="G7" s="46">
        <v>5263</v>
      </c>
      <c r="H7" s="46">
        <v>6376.91</v>
      </c>
      <c r="I7" s="46">
        <v>0</v>
      </c>
      <c r="J7" s="13">
        <v>0</v>
      </c>
    </row>
    <row r="8" spans="1:10" ht="20.100000000000001" customHeight="1" x14ac:dyDescent="0.15">
      <c r="A8" s="44" t="s">
        <v>36</v>
      </c>
      <c r="B8" s="44" t="s">
        <v>36</v>
      </c>
      <c r="C8" s="44" t="s">
        <v>36</v>
      </c>
      <c r="D8" s="45" t="s">
        <v>36</v>
      </c>
      <c r="E8" s="45" t="s">
        <v>79</v>
      </c>
      <c r="F8" s="46">
        <f t="shared" si="0"/>
        <v>8998.32</v>
      </c>
      <c r="G8" s="46">
        <v>3890.41</v>
      </c>
      <c r="H8" s="46">
        <v>5107.91</v>
      </c>
      <c r="I8" s="46">
        <v>0</v>
      </c>
      <c r="J8" s="13">
        <v>0</v>
      </c>
    </row>
    <row r="9" spans="1:10" ht="20.100000000000001" customHeight="1" x14ac:dyDescent="0.15">
      <c r="A9" s="44" t="s">
        <v>36</v>
      </c>
      <c r="B9" s="44" t="s">
        <v>36</v>
      </c>
      <c r="C9" s="44" t="s">
        <v>36</v>
      </c>
      <c r="D9" s="45" t="s">
        <v>36</v>
      </c>
      <c r="E9" s="45" t="s">
        <v>80</v>
      </c>
      <c r="F9" s="46">
        <f t="shared" si="0"/>
        <v>8998.32</v>
      </c>
      <c r="G9" s="46">
        <v>3890.41</v>
      </c>
      <c r="H9" s="46">
        <v>5107.91</v>
      </c>
      <c r="I9" s="46">
        <v>0</v>
      </c>
      <c r="J9" s="13">
        <v>0</v>
      </c>
    </row>
    <row r="10" spans="1:10" ht="20.100000000000001" customHeight="1" x14ac:dyDescent="0.15">
      <c r="A10" s="44" t="s">
        <v>81</v>
      </c>
      <c r="B10" s="44" t="s">
        <v>82</v>
      </c>
      <c r="C10" s="44" t="s">
        <v>83</v>
      </c>
      <c r="D10" s="45" t="s">
        <v>84</v>
      </c>
      <c r="E10" s="45" t="s">
        <v>85</v>
      </c>
      <c r="F10" s="46">
        <f t="shared" si="0"/>
        <v>2555.96</v>
      </c>
      <c r="G10" s="46">
        <v>2555.96</v>
      </c>
      <c r="H10" s="46">
        <v>0</v>
      </c>
      <c r="I10" s="46">
        <v>0</v>
      </c>
      <c r="J10" s="13">
        <v>0</v>
      </c>
    </row>
    <row r="11" spans="1:10" ht="20.100000000000001" customHeight="1" x14ac:dyDescent="0.15">
      <c r="A11" s="44" t="s">
        <v>81</v>
      </c>
      <c r="B11" s="44" t="s">
        <v>82</v>
      </c>
      <c r="C11" s="44" t="s">
        <v>86</v>
      </c>
      <c r="D11" s="45" t="s">
        <v>84</v>
      </c>
      <c r="E11" s="45" t="s">
        <v>87</v>
      </c>
      <c r="F11" s="46">
        <f t="shared" si="0"/>
        <v>41.1</v>
      </c>
      <c r="G11" s="46">
        <v>0</v>
      </c>
      <c r="H11" s="46">
        <v>41.1</v>
      </c>
      <c r="I11" s="46">
        <v>0</v>
      </c>
      <c r="J11" s="13">
        <v>0</v>
      </c>
    </row>
    <row r="12" spans="1:10" ht="20.100000000000001" customHeight="1" x14ac:dyDescent="0.15">
      <c r="A12" s="44" t="s">
        <v>81</v>
      </c>
      <c r="B12" s="44" t="s">
        <v>82</v>
      </c>
      <c r="C12" s="44" t="s">
        <v>82</v>
      </c>
      <c r="D12" s="45" t="s">
        <v>84</v>
      </c>
      <c r="E12" s="45" t="s">
        <v>88</v>
      </c>
      <c r="F12" s="46">
        <f t="shared" si="0"/>
        <v>2161.77</v>
      </c>
      <c r="G12" s="46">
        <v>0</v>
      </c>
      <c r="H12" s="46">
        <v>2161.77</v>
      </c>
      <c r="I12" s="46">
        <v>0</v>
      </c>
      <c r="J12" s="13">
        <v>0</v>
      </c>
    </row>
    <row r="13" spans="1:10" ht="20.100000000000001" customHeight="1" x14ac:dyDescent="0.15">
      <c r="A13" s="44" t="s">
        <v>81</v>
      </c>
      <c r="B13" s="44" t="s">
        <v>82</v>
      </c>
      <c r="C13" s="44" t="s">
        <v>89</v>
      </c>
      <c r="D13" s="45" t="s">
        <v>84</v>
      </c>
      <c r="E13" s="45" t="s">
        <v>90</v>
      </c>
      <c r="F13" s="46">
        <f t="shared" si="0"/>
        <v>1269.8399999999999</v>
      </c>
      <c r="G13" s="46">
        <v>0</v>
      </c>
      <c r="H13" s="46">
        <v>1269.8399999999999</v>
      </c>
      <c r="I13" s="46">
        <v>0</v>
      </c>
      <c r="J13" s="13">
        <v>0</v>
      </c>
    </row>
    <row r="14" spans="1:10" ht="20.100000000000001" customHeight="1" x14ac:dyDescent="0.15">
      <c r="A14" s="44" t="s">
        <v>81</v>
      </c>
      <c r="B14" s="44" t="s">
        <v>82</v>
      </c>
      <c r="C14" s="44" t="s">
        <v>91</v>
      </c>
      <c r="D14" s="45" t="s">
        <v>84</v>
      </c>
      <c r="E14" s="45" t="s">
        <v>92</v>
      </c>
      <c r="F14" s="46">
        <f t="shared" si="0"/>
        <v>1635.2</v>
      </c>
      <c r="G14" s="46">
        <v>0</v>
      </c>
      <c r="H14" s="46">
        <v>1635.2</v>
      </c>
      <c r="I14" s="46">
        <v>0</v>
      </c>
      <c r="J14" s="13">
        <v>0</v>
      </c>
    </row>
    <row r="15" spans="1:10" ht="20.100000000000001" customHeight="1" x14ac:dyDescent="0.15">
      <c r="A15" s="44" t="s">
        <v>93</v>
      </c>
      <c r="B15" s="44" t="s">
        <v>94</v>
      </c>
      <c r="C15" s="44" t="s">
        <v>95</v>
      </c>
      <c r="D15" s="45" t="s">
        <v>84</v>
      </c>
      <c r="E15" s="45" t="s">
        <v>96</v>
      </c>
      <c r="F15" s="46">
        <f t="shared" si="0"/>
        <v>550</v>
      </c>
      <c r="G15" s="46">
        <v>550</v>
      </c>
      <c r="H15" s="46">
        <v>0</v>
      </c>
      <c r="I15" s="46">
        <v>0</v>
      </c>
      <c r="J15" s="13">
        <v>0</v>
      </c>
    </row>
    <row r="16" spans="1:10" ht="20.100000000000001" customHeight="1" x14ac:dyDescent="0.15">
      <c r="A16" s="44" t="s">
        <v>97</v>
      </c>
      <c r="B16" s="44" t="s">
        <v>82</v>
      </c>
      <c r="C16" s="44" t="s">
        <v>86</v>
      </c>
      <c r="D16" s="45" t="s">
        <v>84</v>
      </c>
      <c r="E16" s="45" t="s">
        <v>98</v>
      </c>
      <c r="F16" s="46">
        <f t="shared" si="0"/>
        <v>61.49</v>
      </c>
      <c r="G16" s="46">
        <v>61.49</v>
      </c>
      <c r="H16" s="46">
        <v>0</v>
      </c>
      <c r="I16" s="46">
        <v>0</v>
      </c>
      <c r="J16" s="13">
        <v>0</v>
      </c>
    </row>
    <row r="17" spans="1:10" ht="20.100000000000001" customHeight="1" x14ac:dyDescent="0.15">
      <c r="A17" s="44" t="s">
        <v>97</v>
      </c>
      <c r="B17" s="44" t="s">
        <v>82</v>
      </c>
      <c r="C17" s="44" t="s">
        <v>82</v>
      </c>
      <c r="D17" s="45" t="s">
        <v>84</v>
      </c>
      <c r="E17" s="45" t="s">
        <v>99</v>
      </c>
      <c r="F17" s="46">
        <f t="shared" si="0"/>
        <v>236.37</v>
      </c>
      <c r="G17" s="46">
        <v>236.37</v>
      </c>
      <c r="H17" s="46">
        <v>0</v>
      </c>
      <c r="I17" s="46">
        <v>0</v>
      </c>
      <c r="J17" s="13">
        <v>0</v>
      </c>
    </row>
    <row r="18" spans="1:10" ht="20.100000000000001" customHeight="1" x14ac:dyDescent="0.15">
      <c r="A18" s="44" t="s">
        <v>100</v>
      </c>
      <c r="B18" s="44" t="s">
        <v>101</v>
      </c>
      <c r="C18" s="44" t="s">
        <v>83</v>
      </c>
      <c r="D18" s="45" t="s">
        <v>84</v>
      </c>
      <c r="E18" s="45" t="s">
        <v>102</v>
      </c>
      <c r="F18" s="46">
        <f t="shared" si="0"/>
        <v>145.88999999999999</v>
      </c>
      <c r="G18" s="46">
        <v>145.88999999999999</v>
      </c>
      <c r="H18" s="46">
        <v>0</v>
      </c>
      <c r="I18" s="46">
        <v>0</v>
      </c>
      <c r="J18" s="13">
        <v>0</v>
      </c>
    </row>
    <row r="19" spans="1:10" ht="20.100000000000001" customHeight="1" x14ac:dyDescent="0.15">
      <c r="A19" s="44" t="s">
        <v>100</v>
      </c>
      <c r="B19" s="44" t="s">
        <v>101</v>
      </c>
      <c r="C19" s="44" t="s">
        <v>95</v>
      </c>
      <c r="D19" s="45" t="s">
        <v>84</v>
      </c>
      <c r="E19" s="45" t="s">
        <v>103</v>
      </c>
      <c r="F19" s="46">
        <f t="shared" si="0"/>
        <v>44.16</v>
      </c>
      <c r="G19" s="46">
        <v>44.16</v>
      </c>
      <c r="H19" s="46">
        <v>0</v>
      </c>
      <c r="I19" s="46">
        <v>0</v>
      </c>
      <c r="J19" s="13">
        <v>0</v>
      </c>
    </row>
    <row r="20" spans="1:10" ht="20.100000000000001" customHeight="1" x14ac:dyDescent="0.15">
      <c r="A20" s="44" t="s">
        <v>104</v>
      </c>
      <c r="B20" s="44" t="s">
        <v>105</v>
      </c>
      <c r="C20" s="44" t="s">
        <v>83</v>
      </c>
      <c r="D20" s="45" t="s">
        <v>84</v>
      </c>
      <c r="E20" s="45" t="s">
        <v>106</v>
      </c>
      <c r="F20" s="46">
        <f t="shared" si="0"/>
        <v>194.52</v>
      </c>
      <c r="G20" s="46">
        <v>194.52</v>
      </c>
      <c r="H20" s="46">
        <v>0</v>
      </c>
      <c r="I20" s="46">
        <v>0</v>
      </c>
      <c r="J20" s="13">
        <v>0</v>
      </c>
    </row>
    <row r="21" spans="1:10" ht="20.100000000000001" customHeight="1" x14ac:dyDescent="0.15">
      <c r="A21" s="44" t="s">
        <v>104</v>
      </c>
      <c r="B21" s="44" t="s">
        <v>105</v>
      </c>
      <c r="C21" s="44" t="s">
        <v>95</v>
      </c>
      <c r="D21" s="45" t="s">
        <v>84</v>
      </c>
      <c r="E21" s="45" t="s">
        <v>107</v>
      </c>
      <c r="F21" s="46">
        <f t="shared" si="0"/>
        <v>102.02</v>
      </c>
      <c r="G21" s="46">
        <v>102.02</v>
      </c>
      <c r="H21" s="46">
        <v>0</v>
      </c>
      <c r="I21" s="46">
        <v>0</v>
      </c>
      <c r="J21" s="13">
        <v>0</v>
      </c>
    </row>
    <row r="22" spans="1:10" ht="20.100000000000001" customHeight="1" x14ac:dyDescent="0.15">
      <c r="A22" s="44" t="s">
        <v>36</v>
      </c>
      <c r="B22" s="44" t="s">
        <v>36</v>
      </c>
      <c r="C22" s="44" t="s">
        <v>36</v>
      </c>
      <c r="D22" s="45" t="s">
        <v>36</v>
      </c>
      <c r="E22" s="45" t="s">
        <v>108</v>
      </c>
      <c r="F22" s="46">
        <f t="shared" si="0"/>
        <v>461.27</v>
      </c>
      <c r="G22" s="46">
        <v>421.27</v>
      </c>
      <c r="H22" s="46">
        <v>40</v>
      </c>
      <c r="I22" s="46">
        <v>0</v>
      </c>
      <c r="J22" s="13">
        <v>0</v>
      </c>
    </row>
    <row r="23" spans="1:10" ht="20.100000000000001" customHeight="1" x14ac:dyDescent="0.15">
      <c r="A23" s="44" t="s">
        <v>36</v>
      </c>
      <c r="B23" s="44" t="s">
        <v>36</v>
      </c>
      <c r="C23" s="44" t="s">
        <v>36</v>
      </c>
      <c r="D23" s="45" t="s">
        <v>36</v>
      </c>
      <c r="E23" s="45" t="s">
        <v>109</v>
      </c>
      <c r="F23" s="46">
        <f t="shared" si="0"/>
        <v>461.27</v>
      </c>
      <c r="G23" s="46">
        <v>421.27</v>
      </c>
      <c r="H23" s="46">
        <v>40</v>
      </c>
      <c r="I23" s="46">
        <v>0</v>
      </c>
      <c r="J23" s="13">
        <v>0</v>
      </c>
    </row>
    <row r="24" spans="1:10" ht="20.100000000000001" customHeight="1" x14ac:dyDescent="0.15">
      <c r="A24" s="44" t="s">
        <v>81</v>
      </c>
      <c r="B24" s="44" t="s">
        <v>82</v>
      </c>
      <c r="C24" s="44" t="s">
        <v>83</v>
      </c>
      <c r="D24" s="45" t="s">
        <v>110</v>
      </c>
      <c r="E24" s="45" t="s">
        <v>85</v>
      </c>
      <c r="F24" s="46">
        <f t="shared" si="0"/>
        <v>291.58</v>
      </c>
      <c r="G24" s="46">
        <v>291.58</v>
      </c>
      <c r="H24" s="46">
        <v>0</v>
      </c>
      <c r="I24" s="46">
        <v>0</v>
      </c>
      <c r="J24" s="13">
        <v>0</v>
      </c>
    </row>
    <row r="25" spans="1:10" ht="20.100000000000001" customHeight="1" x14ac:dyDescent="0.15">
      <c r="A25" s="44" t="s">
        <v>81</v>
      </c>
      <c r="B25" s="44" t="s">
        <v>82</v>
      </c>
      <c r="C25" s="44" t="s">
        <v>82</v>
      </c>
      <c r="D25" s="45" t="s">
        <v>110</v>
      </c>
      <c r="E25" s="45" t="s">
        <v>88</v>
      </c>
      <c r="F25" s="46">
        <f t="shared" si="0"/>
        <v>40</v>
      </c>
      <c r="G25" s="46">
        <v>0</v>
      </c>
      <c r="H25" s="46">
        <v>40</v>
      </c>
      <c r="I25" s="46">
        <v>0</v>
      </c>
      <c r="J25" s="13">
        <v>0</v>
      </c>
    </row>
    <row r="26" spans="1:10" ht="20.100000000000001" customHeight="1" x14ac:dyDescent="0.15">
      <c r="A26" s="44" t="s">
        <v>93</v>
      </c>
      <c r="B26" s="44" t="s">
        <v>94</v>
      </c>
      <c r="C26" s="44" t="s">
        <v>95</v>
      </c>
      <c r="D26" s="45" t="s">
        <v>110</v>
      </c>
      <c r="E26" s="45" t="s">
        <v>96</v>
      </c>
      <c r="F26" s="46">
        <f t="shared" si="0"/>
        <v>25</v>
      </c>
      <c r="G26" s="46">
        <v>25</v>
      </c>
      <c r="H26" s="46">
        <v>0</v>
      </c>
      <c r="I26" s="46">
        <v>0</v>
      </c>
      <c r="J26" s="13">
        <v>0</v>
      </c>
    </row>
    <row r="27" spans="1:10" ht="20.100000000000001" customHeight="1" x14ac:dyDescent="0.15">
      <c r="A27" s="44" t="s">
        <v>97</v>
      </c>
      <c r="B27" s="44" t="s">
        <v>82</v>
      </c>
      <c r="C27" s="44" t="s">
        <v>82</v>
      </c>
      <c r="D27" s="45" t="s">
        <v>110</v>
      </c>
      <c r="E27" s="45" t="s">
        <v>99</v>
      </c>
      <c r="F27" s="46">
        <f t="shared" si="0"/>
        <v>34.47</v>
      </c>
      <c r="G27" s="46">
        <v>34.47</v>
      </c>
      <c r="H27" s="46">
        <v>0</v>
      </c>
      <c r="I27" s="46">
        <v>0</v>
      </c>
      <c r="J27" s="13">
        <v>0</v>
      </c>
    </row>
    <row r="28" spans="1:10" ht="20.100000000000001" customHeight="1" x14ac:dyDescent="0.15">
      <c r="A28" s="44" t="s">
        <v>100</v>
      </c>
      <c r="B28" s="44" t="s">
        <v>101</v>
      </c>
      <c r="C28" s="44" t="s">
        <v>83</v>
      </c>
      <c r="D28" s="45" t="s">
        <v>110</v>
      </c>
      <c r="E28" s="45" t="s">
        <v>102</v>
      </c>
      <c r="F28" s="46">
        <f t="shared" si="0"/>
        <v>22.11</v>
      </c>
      <c r="G28" s="46">
        <v>22.11</v>
      </c>
      <c r="H28" s="46">
        <v>0</v>
      </c>
      <c r="I28" s="46">
        <v>0</v>
      </c>
      <c r="J28" s="13">
        <v>0</v>
      </c>
    </row>
    <row r="29" spans="1:10" ht="20.100000000000001" customHeight="1" x14ac:dyDescent="0.15">
      <c r="A29" s="44" t="s">
        <v>100</v>
      </c>
      <c r="B29" s="44" t="s">
        <v>101</v>
      </c>
      <c r="C29" s="44" t="s">
        <v>95</v>
      </c>
      <c r="D29" s="45" t="s">
        <v>110</v>
      </c>
      <c r="E29" s="45" t="s">
        <v>103</v>
      </c>
      <c r="F29" s="46">
        <f t="shared" si="0"/>
        <v>5.7</v>
      </c>
      <c r="G29" s="46">
        <v>5.7</v>
      </c>
      <c r="H29" s="46">
        <v>0</v>
      </c>
      <c r="I29" s="46">
        <v>0</v>
      </c>
      <c r="J29" s="13">
        <v>0</v>
      </c>
    </row>
    <row r="30" spans="1:10" ht="20.100000000000001" customHeight="1" x14ac:dyDescent="0.15">
      <c r="A30" s="44" t="s">
        <v>104</v>
      </c>
      <c r="B30" s="44" t="s">
        <v>105</v>
      </c>
      <c r="C30" s="44" t="s">
        <v>83</v>
      </c>
      <c r="D30" s="45" t="s">
        <v>110</v>
      </c>
      <c r="E30" s="45" t="s">
        <v>106</v>
      </c>
      <c r="F30" s="46">
        <f t="shared" si="0"/>
        <v>29.47</v>
      </c>
      <c r="G30" s="46">
        <v>29.47</v>
      </c>
      <c r="H30" s="46">
        <v>0</v>
      </c>
      <c r="I30" s="46">
        <v>0</v>
      </c>
      <c r="J30" s="13">
        <v>0</v>
      </c>
    </row>
    <row r="31" spans="1:10" ht="20.100000000000001" customHeight="1" x14ac:dyDescent="0.15">
      <c r="A31" s="44" t="s">
        <v>104</v>
      </c>
      <c r="B31" s="44" t="s">
        <v>105</v>
      </c>
      <c r="C31" s="44" t="s">
        <v>95</v>
      </c>
      <c r="D31" s="45" t="s">
        <v>110</v>
      </c>
      <c r="E31" s="45" t="s">
        <v>107</v>
      </c>
      <c r="F31" s="46">
        <f t="shared" si="0"/>
        <v>12.94</v>
      </c>
      <c r="G31" s="46">
        <v>12.94</v>
      </c>
      <c r="H31" s="46">
        <v>0</v>
      </c>
      <c r="I31" s="46">
        <v>0</v>
      </c>
      <c r="J31" s="13">
        <v>0</v>
      </c>
    </row>
    <row r="32" spans="1:10" ht="20.100000000000001" customHeight="1" x14ac:dyDescent="0.15">
      <c r="A32" s="44" t="s">
        <v>36</v>
      </c>
      <c r="B32" s="44" t="s">
        <v>36</v>
      </c>
      <c r="C32" s="44" t="s">
        <v>36</v>
      </c>
      <c r="D32" s="45" t="s">
        <v>36</v>
      </c>
      <c r="E32" s="45" t="s">
        <v>111</v>
      </c>
      <c r="F32" s="46">
        <f t="shared" si="0"/>
        <v>396.3</v>
      </c>
      <c r="G32" s="46">
        <v>379.3</v>
      </c>
      <c r="H32" s="46">
        <v>17</v>
      </c>
      <c r="I32" s="46">
        <v>0</v>
      </c>
      <c r="J32" s="13">
        <v>0</v>
      </c>
    </row>
    <row r="33" spans="1:10" ht="20.100000000000001" customHeight="1" x14ac:dyDescent="0.15">
      <c r="A33" s="44" t="s">
        <v>36</v>
      </c>
      <c r="B33" s="44" t="s">
        <v>36</v>
      </c>
      <c r="C33" s="44" t="s">
        <v>36</v>
      </c>
      <c r="D33" s="45" t="s">
        <v>36</v>
      </c>
      <c r="E33" s="45" t="s">
        <v>112</v>
      </c>
      <c r="F33" s="46">
        <f t="shared" si="0"/>
        <v>396.3</v>
      </c>
      <c r="G33" s="46">
        <v>379.3</v>
      </c>
      <c r="H33" s="46">
        <v>17</v>
      </c>
      <c r="I33" s="46">
        <v>0</v>
      </c>
      <c r="J33" s="13">
        <v>0</v>
      </c>
    </row>
    <row r="34" spans="1:10" ht="20.100000000000001" customHeight="1" x14ac:dyDescent="0.15">
      <c r="A34" s="44" t="s">
        <v>81</v>
      </c>
      <c r="B34" s="44" t="s">
        <v>82</v>
      </c>
      <c r="C34" s="44" t="s">
        <v>95</v>
      </c>
      <c r="D34" s="45" t="s">
        <v>113</v>
      </c>
      <c r="E34" s="45" t="s">
        <v>114</v>
      </c>
      <c r="F34" s="46">
        <f t="shared" si="0"/>
        <v>334.12</v>
      </c>
      <c r="G34" s="46">
        <v>333.32</v>
      </c>
      <c r="H34" s="46">
        <v>0.8</v>
      </c>
      <c r="I34" s="46">
        <v>0</v>
      </c>
      <c r="J34" s="13">
        <v>0</v>
      </c>
    </row>
    <row r="35" spans="1:10" ht="20.100000000000001" customHeight="1" x14ac:dyDescent="0.15">
      <c r="A35" s="44" t="s">
        <v>81</v>
      </c>
      <c r="B35" s="44" t="s">
        <v>82</v>
      </c>
      <c r="C35" s="44" t="s">
        <v>115</v>
      </c>
      <c r="D35" s="45" t="s">
        <v>113</v>
      </c>
      <c r="E35" s="45" t="s">
        <v>116</v>
      </c>
      <c r="F35" s="46">
        <f t="shared" si="0"/>
        <v>16.2</v>
      </c>
      <c r="G35" s="46">
        <v>0</v>
      </c>
      <c r="H35" s="46">
        <v>16.2</v>
      </c>
      <c r="I35" s="46">
        <v>0</v>
      </c>
      <c r="J35" s="13">
        <v>0</v>
      </c>
    </row>
    <row r="36" spans="1:10" ht="20.100000000000001" customHeight="1" x14ac:dyDescent="0.15">
      <c r="A36" s="44" t="s">
        <v>97</v>
      </c>
      <c r="B36" s="44" t="s">
        <v>82</v>
      </c>
      <c r="C36" s="44" t="s">
        <v>82</v>
      </c>
      <c r="D36" s="45" t="s">
        <v>113</v>
      </c>
      <c r="E36" s="45" t="s">
        <v>99</v>
      </c>
      <c r="F36" s="46">
        <f t="shared" si="0"/>
        <v>17.28</v>
      </c>
      <c r="G36" s="46">
        <v>17.28</v>
      </c>
      <c r="H36" s="46">
        <v>0</v>
      </c>
      <c r="I36" s="46">
        <v>0</v>
      </c>
      <c r="J36" s="13">
        <v>0</v>
      </c>
    </row>
    <row r="37" spans="1:10" ht="20.100000000000001" customHeight="1" x14ac:dyDescent="0.15">
      <c r="A37" s="44" t="s">
        <v>100</v>
      </c>
      <c r="B37" s="44" t="s">
        <v>101</v>
      </c>
      <c r="C37" s="44" t="s">
        <v>105</v>
      </c>
      <c r="D37" s="45" t="s">
        <v>113</v>
      </c>
      <c r="E37" s="45" t="s">
        <v>117</v>
      </c>
      <c r="F37" s="46">
        <f t="shared" si="0"/>
        <v>11.58</v>
      </c>
      <c r="G37" s="46">
        <v>11.58</v>
      </c>
      <c r="H37" s="46">
        <v>0</v>
      </c>
      <c r="I37" s="46">
        <v>0</v>
      </c>
      <c r="J37" s="13">
        <v>0</v>
      </c>
    </row>
    <row r="38" spans="1:10" ht="20.100000000000001" customHeight="1" x14ac:dyDescent="0.15">
      <c r="A38" s="44" t="s">
        <v>104</v>
      </c>
      <c r="B38" s="44" t="s">
        <v>105</v>
      </c>
      <c r="C38" s="44" t="s">
        <v>83</v>
      </c>
      <c r="D38" s="45" t="s">
        <v>113</v>
      </c>
      <c r="E38" s="45" t="s">
        <v>106</v>
      </c>
      <c r="F38" s="46">
        <f t="shared" si="0"/>
        <v>14.17</v>
      </c>
      <c r="G38" s="46">
        <v>14.17</v>
      </c>
      <c r="H38" s="46">
        <v>0</v>
      </c>
      <c r="I38" s="46">
        <v>0</v>
      </c>
      <c r="J38" s="13">
        <v>0</v>
      </c>
    </row>
    <row r="39" spans="1:10" ht="20.100000000000001" customHeight="1" x14ac:dyDescent="0.15">
      <c r="A39" s="44" t="s">
        <v>104</v>
      </c>
      <c r="B39" s="44" t="s">
        <v>105</v>
      </c>
      <c r="C39" s="44" t="s">
        <v>95</v>
      </c>
      <c r="D39" s="45" t="s">
        <v>113</v>
      </c>
      <c r="E39" s="45" t="s">
        <v>107</v>
      </c>
      <c r="F39" s="46">
        <f t="shared" ref="F39:F67" si="1">SUM(G39:J39)</f>
        <v>2.95</v>
      </c>
      <c r="G39" s="46">
        <v>2.95</v>
      </c>
      <c r="H39" s="46">
        <v>0</v>
      </c>
      <c r="I39" s="46">
        <v>0</v>
      </c>
      <c r="J39" s="13">
        <v>0</v>
      </c>
    </row>
    <row r="40" spans="1:10" ht="20.100000000000001" customHeight="1" x14ac:dyDescent="0.15">
      <c r="A40" s="44" t="s">
        <v>36</v>
      </c>
      <c r="B40" s="44" t="s">
        <v>36</v>
      </c>
      <c r="C40" s="44" t="s">
        <v>36</v>
      </c>
      <c r="D40" s="45" t="s">
        <v>36</v>
      </c>
      <c r="E40" s="45" t="s">
        <v>118</v>
      </c>
      <c r="F40" s="46">
        <f t="shared" si="1"/>
        <v>1784.02</v>
      </c>
      <c r="G40" s="46">
        <v>572.02</v>
      </c>
      <c r="H40" s="46">
        <v>1212</v>
      </c>
      <c r="I40" s="46">
        <v>0</v>
      </c>
      <c r="J40" s="13">
        <v>0</v>
      </c>
    </row>
    <row r="41" spans="1:10" ht="20.100000000000001" customHeight="1" x14ac:dyDescent="0.15">
      <c r="A41" s="44" t="s">
        <v>36</v>
      </c>
      <c r="B41" s="44" t="s">
        <v>36</v>
      </c>
      <c r="C41" s="44" t="s">
        <v>36</v>
      </c>
      <c r="D41" s="45" t="s">
        <v>36</v>
      </c>
      <c r="E41" s="45" t="s">
        <v>119</v>
      </c>
      <c r="F41" s="46">
        <f t="shared" si="1"/>
        <v>515.41</v>
      </c>
      <c r="G41" s="46">
        <v>196.41</v>
      </c>
      <c r="H41" s="46">
        <v>319</v>
      </c>
      <c r="I41" s="46">
        <v>0</v>
      </c>
      <c r="J41" s="13">
        <v>0</v>
      </c>
    </row>
    <row r="42" spans="1:10" ht="20.100000000000001" customHeight="1" x14ac:dyDescent="0.15">
      <c r="A42" s="44" t="s">
        <v>81</v>
      </c>
      <c r="B42" s="44" t="s">
        <v>82</v>
      </c>
      <c r="C42" s="44" t="s">
        <v>120</v>
      </c>
      <c r="D42" s="45" t="s">
        <v>121</v>
      </c>
      <c r="E42" s="45" t="s">
        <v>122</v>
      </c>
      <c r="F42" s="46">
        <f t="shared" si="1"/>
        <v>134.75</v>
      </c>
      <c r="G42" s="46">
        <v>134.75</v>
      </c>
      <c r="H42" s="46">
        <v>0</v>
      </c>
      <c r="I42" s="46">
        <v>0</v>
      </c>
      <c r="J42" s="13">
        <v>0</v>
      </c>
    </row>
    <row r="43" spans="1:10" ht="20.100000000000001" customHeight="1" x14ac:dyDescent="0.15">
      <c r="A43" s="44" t="s">
        <v>81</v>
      </c>
      <c r="B43" s="44" t="s">
        <v>82</v>
      </c>
      <c r="C43" s="44" t="s">
        <v>115</v>
      </c>
      <c r="D43" s="45" t="s">
        <v>121</v>
      </c>
      <c r="E43" s="45" t="s">
        <v>116</v>
      </c>
      <c r="F43" s="46">
        <f t="shared" si="1"/>
        <v>319</v>
      </c>
      <c r="G43" s="46">
        <v>0</v>
      </c>
      <c r="H43" s="46">
        <v>319</v>
      </c>
      <c r="I43" s="46">
        <v>0</v>
      </c>
      <c r="J43" s="13">
        <v>0</v>
      </c>
    </row>
    <row r="44" spans="1:10" ht="20.100000000000001" customHeight="1" x14ac:dyDescent="0.15">
      <c r="A44" s="44" t="s">
        <v>93</v>
      </c>
      <c r="B44" s="44" t="s">
        <v>94</v>
      </c>
      <c r="C44" s="44" t="s">
        <v>95</v>
      </c>
      <c r="D44" s="45" t="s">
        <v>121</v>
      </c>
      <c r="E44" s="45" t="s">
        <v>96</v>
      </c>
      <c r="F44" s="46">
        <f t="shared" si="1"/>
        <v>7.5</v>
      </c>
      <c r="G44" s="46">
        <v>7.5</v>
      </c>
      <c r="H44" s="46">
        <v>0</v>
      </c>
      <c r="I44" s="46">
        <v>0</v>
      </c>
      <c r="J44" s="13">
        <v>0</v>
      </c>
    </row>
    <row r="45" spans="1:10" ht="20.100000000000001" customHeight="1" x14ac:dyDescent="0.15">
      <c r="A45" s="44" t="s">
        <v>97</v>
      </c>
      <c r="B45" s="44" t="s">
        <v>82</v>
      </c>
      <c r="C45" s="44" t="s">
        <v>82</v>
      </c>
      <c r="D45" s="45" t="s">
        <v>121</v>
      </c>
      <c r="E45" s="45" t="s">
        <v>99</v>
      </c>
      <c r="F45" s="46">
        <f t="shared" si="1"/>
        <v>18</v>
      </c>
      <c r="G45" s="46">
        <v>18</v>
      </c>
      <c r="H45" s="46">
        <v>0</v>
      </c>
      <c r="I45" s="46">
        <v>0</v>
      </c>
      <c r="J45" s="13">
        <v>0</v>
      </c>
    </row>
    <row r="46" spans="1:10" ht="20.100000000000001" customHeight="1" x14ac:dyDescent="0.15">
      <c r="A46" s="44" t="s">
        <v>97</v>
      </c>
      <c r="B46" s="44" t="s">
        <v>82</v>
      </c>
      <c r="C46" s="44" t="s">
        <v>89</v>
      </c>
      <c r="D46" s="45" t="s">
        <v>121</v>
      </c>
      <c r="E46" s="45" t="s">
        <v>123</v>
      </c>
      <c r="F46" s="46">
        <f t="shared" si="1"/>
        <v>7</v>
      </c>
      <c r="G46" s="46">
        <v>7</v>
      </c>
      <c r="H46" s="46">
        <v>0</v>
      </c>
      <c r="I46" s="46">
        <v>0</v>
      </c>
      <c r="J46" s="13">
        <v>0</v>
      </c>
    </row>
    <row r="47" spans="1:10" ht="20.100000000000001" customHeight="1" x14ac:dyDescent="0.15">
      <c r="A47" s="44" t="s">
        <v>100</v>
      </c>
      <c r="B47" s="44" t="s">
        <v>101</v>
      </c>
      <c r="C47" s="44" t="s">
        <v>105</v>
      </c>
      <c r="D47" s="45" t="s">
        <v>121</v>
      </c>
      <c r="E47" s="45" t="s">
        <v>117</v>
      </c>
      <c r="F47" s="46">
        <f t="shared" si="1"/>
        <v>8.6999999999999993</v>
      </c>
      <c r="G47" s="46">
        <v>8.6999999999999993</v>
      </c>
      <c r="H47" s="46">
        <v>0</v>
      </c>
      <c r="I47" s="46">
        <v>0</v>
      </c>
      <c r="J47" s="13">
        <v>0</v>
      </c>
    </row>
    <row r="48" spans="1:10" ht="20.100000000000001" customHeight="1" x14ac:dyDescent="0.15">
      <c r="A48" s="44" t="s">
        <v>104</v>
      </c>
      <c r="B48" s="44" t="s">
        <v>105</v>
      </c>
      <c r="C48" s="44" t="s">
        <v>83</v>
      </c>
      <c r="D48" s="45" t="s">
        <v>121</v>
      </c>
      <c r="E48" s="45" t="s">
        <v>106</v>
      </c>
      <c r="F48" s="46">
        <f t="shared" si="1"/>
        <v>13.59</v>
      </c>
      <c r="G48" s="46">
        <v>13.59</v>
      </c>
      <c r="H48" s="46">
        <v>0</v>
      </c>
      <c r="I48" s="46">
        <v>0</v>
      </c>
      <c r="J48" s="13">
        <v>0</v>
      </c>
    </row>
    <row r="49" spans="1:10" ht="20.100000000000001" customHeight="1" x14ac:dyDescent="0.15">
      <c r="A49" s="44" t="s">
        <v>104</v>
      </c>
      <c r="B49" s="44" t="s">
        <v>105</v>
      </c>
      <c r="C49" s="44" t="s">
        <v>95</v>
      </c>
      <c r="D49" s="45" t="s">
        <v>121</v>
      </c>
      <c r="E49" s="45" t="s">
        <v>107</v>
      </c>
      <c r="F49" s="46">
        <f t="shared" si="1"/>
        <v>6.87</v>
      </c>
      <c r="G49" s="46">
        <v>6.87</v>
      </c>
      <c r="H49" s="46">
        <v>0</v>
      </c>
      <c r="I49" s="46">
        <v>0</v>
      </c>
      <c r="J49" s="13">
        <v>0</v>
      </c>
    </row>
    <row r="50" spans="1:10" ht="20.100000000000001" customHeight="1" x14ac:dyDescent="0.15">
      <c r="A50" s="44" t="s">
        <v>36</v>
      </c>
      <c r="B50" s="44" t="s">
        <v>36</v>
      </c>
      <c r="C50" s="44" t="s">
        <v>36</v>
      </c>
      <c r="D50" s="45" t="s">
        <v>36</v>
      </c>
      <c r="E50" s="45" t="s">
        <v>124</v>
      </c>
      <c r="F50" s="46">
        <f t="shared" si="1"/>
        <v>956.85</v>
      </c>
      <c r="G50" s="46">
        <v>181.85</v>
      </c>
      <c r="H50" s="46">
        <v>775</v>
      </c>
      <c r="I50" s="46">
        <v>0</v>
      </c>
      <c r="J50" s="13">
        <v>0</v>
      </c>
    </row>
    <row r="51" spans="1:10" ht="20.100000000000001" customHeight="1" x14ac:dyDescent="0.15">
      <c r="A51" s="44" t="s">
        <v>81</v>
      </c>
      <c r="B51" s="44" t="s">
        <v>82</v>
      </c>
      <c r="C51" s="44" t="s">
        <v>120</v>
      </c>
      <c r="D51" s="45" t="s">
        <v>125</v>
      </c>
      <c r="E51" s="45" t="s">
        <v>122</v>
      </c>
      <c r="F51" s="46">
        <f t="shared" si="1"/>
        <v>121.3</v>
      </c>
      <c r="G51" s="46">
        <v>121.3</v>
      </c>
      <c r="H51" s="46">
        <v>0</v>
      </c>
      <c r="I51" s="46">
        <v>0</v>
      </c>
      <c r="J51" s="13">
        <v>0</v>
      </c>
    </row>
    <row r="52" spans="1:10" ht="20.100000000000001" customHeight="1" x14ac:dyDescent="0.15">
      <c r="A52" s="44" t="s">
        <v>81</v>
      </c>
      <c r="B52" s="44" t="s">
        <v>82</v>
      </c>
      <c r="C52" s="44" t="s">
        <v>115</v>
      </c>
      <c r="D52" s="45" t="s">
        <v>125</v>
      </c>
      <c r="E52" s="45" t="s">
        <v>116</v>
      </c>
      <c r="F52" s="46">
        <f t="shared" si="1"/>
        <v>775</v>
      </c>
      <c r="G52" s="46">
        <v>0</v>
      </c>
      <c r="H52" s="46">
        <v>775</v>
      </c>
      <c r="I52" s="46">
        <v>0</v>
      </c>
      <c r="J52" s="13">
        <v>0</v>
      </c>
    </row>
    <row r="53" spans="1:10" ht="20.100000000000001" customHeight="1" x14ac:dyDescent="0.15">
      <c r="A53" s="44" t="s">
        <v>93</v>
      </c>
      <c r="B53" s="44" t="s">
        <v>94</v>
      </c>
      <c r="C53" s="44" t="s">
        <v>95</v>
      </c>
      <c r="D53" s="45" t="s">
        <v>125</v>
      </c>
      <c r="E53" s="45" t="s">
        <v>96</v>
      </c>
      <c r="F53" s="46">
        <f t="shared" si="1"/>
        <v>12</v>
      </c>
      <c r="G53" s="46">
        <v>12</v>
      </c>
      <c r="H53" s="46">
        <v>0</v>
      </c>
      <c r="I53" s="46">
        <v>0</v>
      </c>
      <c r="J53" s="13">
        <v>0</v>
      </c>
    </row>
    <row r="54" spans="1:10" ht="20.100000000000001" customHeight="1" x14ac:dyDescent="0.15">
      <c r="A54" s="44" t="s">
        <v>97</v>
      </c>
      <c r="B54" s="44" t="s">
        <v>82</v>
      </c>
      <c r="C54" s="44" t="s">
        <v>82</v>
      </c>
      <c r="D54" s="45" t="s">
        <v>125</v>
      </c>
      <c r="E54" s="45" t="s">
        <v>99</v>
      </c>
      <c r="F54" s="46">
        <f t="shared" si="1"/>
        <v>17.600000000000001</v>
      </c>
      <c r="G54" s="46">
        <v>17.600000000000001</v>
      </c>
      <c r="H54" s="46">
        <v>0</v>
      </c>
      <c r="I54" s="46">
        <v>0</v>
      </c>
      <c r="J54" s="13">
        <v>0</v>
      </c>
    </row>
    <row r="55" spans="1:10" ht="20.100000000000001" customHeight="1" x14ac:dyDescent="0.15">
      <c r="A55" s="44" t="s">
        <v>97</v>
      </c>
      <c r="B55" s="44" t="s">
        <v>82</v>
      </c>
      <c r="C55" s="44" t="s">
        <v>89</v>
      </c>
      <c r="D55" s="45" t="s">
        <v>125</v>
      </c>
      <c r="E55" s="45" t="s">
        <v>123</v>
      </c>
      <c r="F55" s="46">
        <f t="shared" si="1"/>
        <v>7.46</v>
      </c>
      <c r="G55" s="46">
        <v>7.46</v>
      </c>
      <c r="H55" s="46">
        <v>0</v>
      </c>
      <c r="I55" s="46">
        <v>0</v>
      </c>
      <c r="J55" s="13">
        <v>0</v>
      </c>
    </row>
    <row r="56" spans="1:10" ht="20.100000000000001" customHeight="1" x14ac:dyDescent="0.15">
      <c r="A56" s="44" t="s">
        <v>100</v>
      </c>
      <c r="B56" s="44" t="s">
        <v>101</v>
      </c>
      <c r="C56" s="44" t="s">
        <v>105</v>
      </c>
      <c r="D56" s="45" t="s">
        <v>125</v>
      </c>
      <c r="E56" s="45" t="s">
        <v>117</v>
      </c>
      <c r="F56" s="46">
        <f t="shared" si="1"/>
        <v>8.1999999999999993</v>
      </c>
      <c r="G56" s="46">
        <v>8.1999999999999993</v>
      </c>
      <c r="H56" s="46">
        <v>0</v>
      </c>
      <c r="I56" s="46">
        <v>0</v>
      </c>
      <c r="J56" s="13">
        <v>0</v>
      </c>
    </row>
    <row r="57" spans="1:10" ht="20.100000000000001" customHeight="1" x14ac:dyDescent="0.15">
      <c r="A57" s="44" t="s">
        <v>104</v>
      </c>
      <c r="B57" s="44" t="s">
        <v>105</v>
      </c>
      <c r="C57" s="44" t="s">
        <v>83</v>
      </c>
      <c r="D57" s="45" t="s">
        <v>125</v>
      </c>
      <c r="E57" s="45" t="s">
        <v>106</v>
      </c>
      <c r="F57" s="46">
        <f t="shared" si="1"/>
        <v>10.56</v>
      </c>
      <c r="G57" s="46">
        <v>10.56</v>
      </c>
      <c r="H57" s="46">
        <v>0</v>
      </c>
      <c r="I57" s="46">
        <v>0</v>
      </c>
      <c r="J57" s="13">
        <v>0</v>
      </c>
    </row>
    <row r="58" spans="1:10" ht="20.100000000000001" customHeight="1" x14ac:dyDescent="0.15">
      <c r="A58" s="44" t="s">
        <v>104</v>
      </c>
      <c r="B58" s="44" t="s">
        <v>105</v>
      </c>
      <c r="C58" s="44" t="s">
        <v>95</v>
      </c>
      <c r="D58" s="45" t="s">
        <v>125</v>
      </c>
      <c r="E58" s="45" t="s">
        <v>107</v>
      </c>
      <c r="F58" s="46">
        <f t="shared" si="1"/>
        <v>4.7300000000000004</v>
      </c>
      <c r="G58" s="46">
        <v>4.7300000000000004</v>
      </c>
      <c r="H58" s="46">
        <v>0</v>
      </c>
      <c r="I58" s="46">
        <v>0</v>
      </c>
      <c r="J58" s="13">
        <v>0</v>
      </c>
    </row>
    <row r="59" spans="1:10" ht="20.100000000000001" customHeight="1" x14ac:dyDescent="0.15">
      <c r="A59" s="44" t="s">
        <v>36</v>
      </c>
      <c r="B59" s="44" t="s">
        <v>36</v>
      </c>
      <c r="C59" s="44" t="s">
        <v>36</v>
      </c>
      <c r="D59" s="45" t="s">
        <v>36</v>
      </c>
      <c r="E59" s="45" t="s">
        <v>126</v>
      </c>
      <c r="F59" s="46">
        <f t="shared" si="1"/>
        <v>311.76</v>
      </c>
      <c r="G59" s="46">
        <v>193.76</v>
      </c>
      <c r="H59" s="46">
        <v>118</v>
      </c>
      <c r="I59" s="46">
        <v>0</v>
      </c>
      <c r="J59" s="13">
        <v>0</v>
      </c>
    </row>
    <row r="60" spans="1:10" ht="20.100000000000001" customHeight="1" x14ac:dyDescent="0.15">
      <c r="A60" s="44" t="s">
        <v>81</v>
      </c>
      <c r="B60" s="44" t="s">
        <v>82</v>
      </c>
      <c r="C60" s="44" t="s">
        <v>120</v>
      </c>
      <c r="D60" s="45" t="s">
        <v>127</v>
      </c>
      <c r="E60" s="45" t="s">
        <v>122</v>
      </c>
      <c r="F60" s="46">
        <f t="shared" si="1"/>
        <v>124.02</v>
      </c>
      <c r="G60" s="46">
        <v>124.02</v>
      </c>
      <c r="H60" s="46">
        <v>0</v>
      </c>
      <c r="I60" s="46">
        <v>0</v>
      </c>
      <c r="J60" s="13">
        <v>0</v>
      </c>
    </row>
    <row r="61" spans="1:10" ht="20.100000000000001" customHeight="1" x14ac:dyDescent="0.15">
      <c r="A61" s="44" t="s">
        <v>81</v>
      </c>
      <c r="B61" s="44" t="s">
        <v>82</v>
      </c>
      <c r="C61" s="44" t="s">
        <v>115</v>
      </c>
      <c r="D61" s="45" t="s">
        <v>127</v>
      </c>
      <c r="E61" s="45" t="s">
        <v>116</v>
      </c>
      <c r="F61" s="46">
        <f t="shared" si="1"/>
        <v>118</v>
      </c>
      <c r="G61" s="46">
        <v>0</v>
      </c>
      <c r="H61" s="46">
        <v>118</v>
      </c>
      <c r="I61" s="46">
        <v>0</v>
      </c>
      <c r="J61" s="13">
        <v>0</v>
      </c>
    </row>
    <row r="62" spans="1:10" ht="20.100000000000001" customHeight="1" x14ac:dyDescent="0.15">
      <c r="A62" s="44" t="s">
        <v>93</v>
      </c>
      <c r="B62" s="44" t="s">
        <v>94</v>
      </c>
      <c r="C62" s="44" t="s">
        <v>95</v>
      </c>
      <c r="D62" s="45" t="s">
        <v>127</v>
      </c>
      <c r="E62" s="45" t="s">
        <v>96</v>
      </c>
      <c r="F62" s="46">
        <f t="shared" si="1"/>
        <v>16</v>
      </c>
      <c r="G62" s="46">
        <v>16</v>
      </c>
      <c r="H62" s="46">
        <v>0</v>
      </c>
      <c r="I62" s="46">
        <v>0</v>
      </c>
      <c r="J62" s="13">
        <v>0</v>
      </c>
    </row>
    <row r="63" spans="1:10" ht="20.100000000000001" customHeight="1" x14ac:dyDescent="0.15">
      <c r="A63" s="44" t="s">
        <v>97</v>
      </c>
      <c r="B63" s="44" t="s">
        <v>82</v>
      </c>
      <c r="C63" s="44" t="s">
        <v>82</v>
      </c>
      <c r="D63" s="45" t="s">
        <v>127</v>
      </c>
      <c r="E63" s="45" t="s">
        <v>99</v>
      </c>
      <c r="F63" s="46">
        <f t="shared" si="1"/>
        <v>17</v>
      </c>
      <c r="G63" s="46">
        <v>17</v>
      </c>
      <c r="H63" s="46">
        <v>0</v>
      </c>
      <c r="I63" s="46">
        <v>0</v>
      </c>
      <c r="J63" s="13">
        <v>0</v>
      </c>
    </row>
    <row r="64" spans="1:10" ht="20.100000000000001" customHeight="1" x14ac:dyDescent="0.15">
      <c r="A64" s="44" t="s">
        <v>97</v>
      </c>
      <c r="B64" s="44" t="s">
        <v>82</v>
      </c>
      <c r="C64" s="44" t="s">
        <v>89</v>
      </c>
      <c r="D64" s="45" t="s">
        <v>127</v>
      </c>
      <c r="E64" s="45" t="s">
        <v>123</v>
      </c>
      <c r="F64" s="46">
        <f t="shared" si="1"/>
        <v>8</v>
      </c>
      <c r="G64" s="46">
        <v>8</v>
      </c>
      <c r="H64" s="46">
        <v>0</v>
      </c>
      <c r="I64" s="46">
        <v>0</v>
      </c>
      <c r="J64" s="13">
        <v>0</v>
      </c>
    </row>
    <row r="65" spans="1:10" ht="20.100000000000001" customHeight="1" x14ac:dyDescent="0.15">
      <c r="A65" s="44" t="s">
        <v>100</v>
      </c>
      <c r="B65" s="44" t="s">
        <v>101</v>
      </c>
      <c r="C65" s="44" t="s">
        <v>105</v>
      </c>
      <c r="D65" s="45" t="s">
        <v>127</v>
      </c>
      <c r="E65" s="45" t="s">
        <v>117</v>
      </c>
      <c r="F65" s="46">
        <f t="shared" si="1"/>
        <v>8.8000000000000007</v>
      </c>
      <c r="G65" s="46">
        <v>8.8000000000000007</v>
      </c>
      <c r="H65" s="46">
        <v>0</v>
      </c>
      <c r="I65" s="46">
        <v>0</v>
      </c>
      <c r="J65" s="13">
        <v>0</v>
      </c>
    </row>
    <row r="66" spans="1:10" ht="20.100000000000001" customHeight="1" x14ac:dyDescent="0.15">
      <c r="A66" s="44" t="s">
        <v>104</v>
      </c>
      <c r="B66" s="44" t="s">
        <v>105</v>
      </c>
      <c r="C66" s="44" t="s">
        <v>83</v>
      </c>
      <c r="D66" s="45" t="s">
        <v>127</v>
      </c>
      <c r="E66" s="45" t="s">
        <v>106</v>
      </c>
      <c r="F66" s="46">
        <f t="shared" si="1"/>
        <v>10.54</v>
      </c>
      <c r="G66" s="46">
        <v>10.54</v>
      </c>
      <c r="H66" s="46">
        <v>0</v>
      </c>
      <c r="I66" s="46">
        <v>0</v>
      </c>
      <c r="J66" s="13">
        <v>0</v>
      </c>
    </row>
    <row r="67" spans="1:10" ht="20.100000000000001" customHeight="1" x14ac:dyDescent="0.15">
      <c r="A67" s="44" t="s">
        <v>104</v>
      </c>
      <c r="B67" s="44" t="s">
        <v>105</v>
      </c>
      <c r="C67" s="44" t="s">
        <v>95</v>
      </c>
      <c r="D67" s="45" t="s">
        <v>127</v>
      </c>
      <c r="E67" s="45" t="s">
        <v>107</v>
      </c>
      <c r="F67" s="46">
        <f t="shared" si="1"/>
        <v>9.4</v>
      </c>
      <c r="G67" s="46">
        <v>9.4</v>
      </c>
      <c r="H67" s="46">
        <v>0</v>
      </c>
      <c r="I67" s="46">
        <v>0</v>
      </c>
      <c r="J67" s="13">
        <v>0</v>
      </c>
    </row>
  </sheetData>
  <mergeCells count="10">
    <mergeCell ref="A2:J2"/>
    <mergeCell ref="J4:J6"/>
    <mergeCell ref="E5:E6"/>
    <mergeCell ref="D5:D6"/>
    <mergeCell ref="F4:F6"/>
    <mergeCell ref="G4:G6"/>
    <mergeCell ref="H4:H6"/>
    <mergeCell ref="I4:I6"/>
    <mergeCell ref="A4:E4"/>
    <mergeCell ref="A5:C5"/>
  </mergeCells>
  <phoneticPr fontId="25" type="noConversion"/>
  <printOptions horizontalCentered="1"/>
  <pageMargins left="0.59027779102325439" right="0.59027779102325439" top="0.98402780294418335" bottom="0.98402780294418335" header="0.51180553436279297" footer="0.51180553436279297"/>
  <pageSetup paperSize="9" scale="99" fitToHeight="1000" orientation="landscape" errors="blank"/>
  <headerFooter alignWithMargins="0">
    <oddFooter>&amp;C第 &amp;P 页,共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autoPageBreaks="0" fitToPage="1"/>
  </sheetPr>
  <dimension ref="A1:H39"/>
  <sheetViews>
    <sheetView showGridLines="0" showZeros="0" workbookViewId="0">
      <selection activeCell="C9" sqref="C9"/>
    </sheetView>
  </sheetViews>
  <sheetFormatPr defaultRowHeight="11.25" x14ac:dyDescent="0.15"/>
  <cols>
    <col min="1" max="1" width="53.5" customWidth="1"/>
    <col min="2" max="2" width="24.83203125" customWidth="1"/>
    <col min="3" max="3" width="53.5" customWidth="1"/>
    <col min="4" max="8" width="24.83203125" customWidth="1"/>
  </cols>
  <sheetData>
    <row r="1" spans="1:8" ht="20.25" customHeight="1" x14ac:dyDescent="0.15">
      <c r="A1" s="1"/>
      <c r="B1" s="1"/>
      <c r="C1" s="1"/>
      <c r="D1" s="1"/>
      <c r="E1" s="1"/>
      <c r="F1" s="1"/>
      <c r="G1" s="1"/>
      <c r="H1" s="2" t="s">
        <v>135</v>
      </c>
    </row>
    <row r="2" spans="1:8" ht="20.25" customHeight="1" x14ac:dyDescent="0.15">
      <c r="A2" s="98" t="s">
        <v>435</v>
      </c>
      <c r="B2" s="98"/>
      <c r="C2" s="98"/>
      <c r="D2" s="98"/>
      <c r="E2" s="98"/>
      <c r="F2" s="98"/>
      <c r="G2" s="98"/>
      <c r="H2" s="98"/>
    </row>
    <row r="3" spans="1:8" ht="20.25" customHeight="1" x14ac:dyDescent="0.15">
      <c r="A3" s="3" t="s">
        <v>0</v>
      </c>
      <c r="B3" s="3"/>
      <c r="C3" s="4"/>
      <c r="D3" s="4"/>
      <c r="E3" s="4"/>
      <c r="F3" s="4"/>
      <c r="G3" s="4"/>
      <c r="H3" s="5" t="s">
        <v>3</v>
      </c>
    </row>
    <row r="4" spans="1:8" ht="24" customHeight="1" x14ac:dyDescent="0.15">
      <c r="A4" s="99" t="s">
        <v>4</v>
      </c>
      <c r="B4" s="100"/>
      <c r="C4" s="99" t="s">
        <v>5</v>
      </c>
      <c r="D4" s="129"/>
      <c r="E4" s="129"/>
      <c r="F4" s="129"/>
      <c r="G4" s="129"/>
      <c r="H4" s="100"/>
    </row>
    <row r="5" spans="1:8" ht="24" customHeight="1" x14ac:dyDescent="0.15">
      <c r="A5" s="6" t="s">
        <v>6</v>
      </c>
      <c r="B5" s="47" t="s">
        <v>7</v>
      </c>
      <c r="C5" s="6" t="s">
        <v>6</v>
      </c>
      <c r="D5" s="6" t="s">
        <v>56</v>
      </c>
      <c r="E5" s="47" t="s">
        <v>136</v>
      </c>
      <c r="F5" s="7" t="s">
        <v>137</v>
      </c>
      <c r="G5" s="6" t="s">
        <v>138</v>
      </c>
      <c r="H5" s="7" t="s">
        <v>139</v>
      </c>
    </row>
    <row r="6" spans="1:8" ht="24" customHeight="1" x14ac:dyDescent="0.15">
      <c r="A6" s="11" t="s">
        <v>140</v>
      </c>
      <c r="B6" s="10">
        <f>SUM(B7:B9)</f>
        <v>11151.6</v>
      </c>
      <c r="C6" s="48" t="s">
        <v>141</v>
      </c>
      <c r="D6" s="10">
        <f t="shared" ref="D6:D35" si="0">SUM(E6:H6)</f>
        <v>11639.91</v>
      </c>
      <c r="E6" s="10">
        <f>SUM(E7:E35)</f>
        <v>11639.91</v>
      </c>
      <c r="F6" s="10">
        <f>SUM(F7:F35)</f>
        <v>0</v>
      </c>
      <c r="G6" s="10">
        <f>SUM(G7:G35)</f>
        <v>0</v>
      </c>
      <c r="H6" s="10">
        <f>SUM(H7:H35)</f>
        <v>0</v>
      </c>
    </row>
    <row r="7" spans="1:8" ht="24" customHeight="1" x14ac:dyDescent="0.15">
      <c r="A7" s="11" t="s">
        <v>142</v>
      </c>
      <c r="B7" s="10">
        <v>11151.6</v>
      </c>
      <c r="C7" s="48" t="s">
        <v>143</v>
      </c>
      <c r="D7" s="10">
        <f t="shared" si="0"/>
        <v>9937.84</v>
      </c>
      <c r="E7" s="49">
        <v>9937.84</v>
      </c>
      <c r="F7" s="49">
        <v>0</v>
      </c>
      <c r="G7" s="49">
        <v>0</v>
      </c>
      <c r="H7" s="10">
        <v>0</v>
      </c>
    </row>
    <row r="8" spans="1:8" ht="24" customHeight="1" x14ac:dyDescent="0.15">
      <c r="A8" s="11" t="s">
        <v>144</v>
      </c>
      <c r="B8" s="10">
        <v>0</v>
      </c>
      <c r="C8" s="48" t="s">
        <v>145</v>
      </c>
      <c r="D8" s="10">
        <f t="shared" si="0"/>
        <v>0</v>
      </c>
      <c r="E8" s="49">
        <v>0</v>
      </c>
      <c r="F8" s="49">
        <v>0</v>
      </c>
      <c r="G8" s="49">
        <v>0</v>
      </c>
      <c r="H8" s="10">
        <v>0</v>
      </c>
    </row>
    <row r="9" spans="1:8" ht="24" customHeight="1" x14ac:dyDescent="0.15">
      <c r="A9" s="11" t="s">
        <v>146</v>
      </c>
      <c r="B9" s="10">
        <v>0</v>
      </c>
      <c r="C9" s="48" t="s">
        <v>147</v>
      </c>
      <c r="D9" s="10">
        <f t="shared" si="0"/>
        <v>0</v>
      </c>
      <c r="E9" s="49">
        <v>0</v>
      </c>
      <c r="F9" s="49">
        <v>0</v>
      </c>
      <c r="G9" s="49">
        <v>0</v>
      </c>
      <c r="H9" s="10">
        <v>0</v>
      </c>
    </row>
    <row r="10" spans="1:8" ht="24" customHeight="1" x14ac:dyDescent="0.15">
      <c r="A10" s="11" t="s">
        <v>148</v>
      </c>
      <c r="B10" s="10">
        <f>SUM(B11:B14)</f>
        <v>488.31</v>
      </c>
      <c r="C10" s="48" t="s">
        <v>149</v>
      </c>
      <c r="D10" s="10">
        <f t="shared" si="0"/>
        <v>0</v>
      </c>
      <c r="E10" s="49">
        <v>0</v>
      </c>
      <c r="F10" s="49">
        <v>0</v>
      </c>
      <c r="G10" s="49">
        <v>0</v>
      </c>
      <c r="H10" s="10">
        <v>0</v>
      </c>
    </row>
    <row r="11" spans="1:8" ht="24" customHeight="1" x14ac:dyDescent="0.15">
      <c r="A11" s="11" t="s">
        <v>142</v>
      </c>
      <c r="B11" s="10">
        <v>488.31</v>
      </c>
      <c r="C11" s="48" t="s">
        <v>150</v>
      </c>
      <c r="D11" s="10">
        <f t="shared" si="0"/>
        <v>610.5</v>
      </c>
      <c r="E11" s="49">
        <v>610.5</v>
      </c>
      <c r="F11" s="49">
        <v>0</v>
      </c>
      <c r="G11" s="49">
        <v>0</v>
      </c>
      <c r="H11" s="10">
        <v>0</v>
      </c>
    </row>
    <row r="12" spans="1:8" ht="24" customHeight="1" x14ac:dyDescent="0.15">
      <c r="A12" s="11" t="s">
        <v>144</v>
      </c>
      <c r="B12" s="10">
        <v>0</v>
      </c>
      <c r="C12" s="48" t="s">
        <v>151</v>
      </c>
      <c r="D12" s="10">
        <f t="shared" si="0"/>
        <v>0</v>
      </c>
      <c r="E12" s="49">
        <v>0</v>
      </c>
      <c r="F12" s="49">
        <v>0</v>
      </c>
      <c r="G12" s="49">
        <v>0</v>
      </c>
      <c r="H12" s="10">
        <v>0</v>
      </c>
    </row>
    <row r="13" spans="1:8" ht="24" customHeight="1" x14ac:dyDescent="0.15">
      <c r="A13" s="11" t="s">
        <v>146</v>
      </c>
      <c r="B13" s="10">
        <v>0</v>
      </c>
      <c r="C13" s="48" t="s">
        <v>152</v>
      </c>
      <c r="D13" s="10">
        <f t="shared" si="0"/>
        <v>0</v>
      </c>
      <c r="E13" s="49">
        <v>0</v>
      </c>
      <c r="F13" s="49">
        <v>0</v>
      </c>
      <c r="G13" s="49">
        <v>0</v>
      </c>
      <c r="H13" s="10">
        <v>0</v>
      </c>
    </row>
    <row r="14" spans="1:8" ht="24" customHeight="1" x14ac:dyDescent="0.15">
      <c r="A14" s="11" t="s">
        <v>153</v>
      </c>
      <c r="B14" s="10">
        <v>0</v>
      </c>
      <c r="C14" s="48" t="s">
        <v>154</v>
      </c>
      <c r="D14" s="10">
        <f t="shared" si="0"/>
        <v>424.67</v>
      </c>
      <c r="E14" s="49">
        <v>424.67</v>
      </c>
      <c r="F14" s="49">
        <v>0</v>
      </c>
      <c r="G14" s="49">
        <v>0</v>
      </c>
      <c r="H14" s="10">
        <v>0</v>
      </c>
    </row>
    <row r="15" spans="1:8" ht="24" customHeight="1" x14ac:dyDescent="0.15">
      <c r="A15" s="14"/>
      <c r="B15" s="10"/>
      <c r="C15" s="50" t="s">
        <v>155</v>
      </c>
      <c r="D15" s="10">
        <f t="shared" si="0"/>
        <v>0</v>
      </c>
      <c r="E15" s="49">
        <v>0</v>
      </c>
      <c r="F15" s="49">
        <v>0</v>
      </c>
      <c r="G15" s="49">
        <v>0</v>
      </c>
      <c r="H15" s="10">
        <v>0</v>
      </c>
    </row>
    <row r="16" spans="1:8" ht="24" customHeight="1" x14ac:dyDescent="0.15">
      <c r="A16" s="14"/>
      <c r="B16" s="10"/>
      <c r="C16" s="50" t="s">
        <v>156</v>
      </c>
      <c r="D16" s="10">
        <f t="shared" si="0"/>
        <v>255.14</v>
      </c>
      <c r="E16" s="49">
        <v>255.14</v>
      </c>
      <c r="F16" s="49">
        <v>0</v>
      </c>
      <c r="G16" s="49">
        <v>0</v>
      </c>
      <c r="H16" s="10">
        <v>0</v>
      </c>
    </row>
    <row r="17" spans="1:8" ht="24" customHeight="1" x14ac:dyDescent="0.15">
      <c r="A17" s="14"/>
      <c r="B17" s="10"/>
      <c r="C17" s="50" t="s">
        <v>157</v>
      </c>
      <c r="D17" s="10">
        <f t="shared" si="0"/>
        <v>0</v>
      </c>
      <c r="E17" s="49">
        <v>0</v>
      </c>
      <c r="F17" s="49">
        <v>0</v>
      </c>
      <c r="G17" s="49">
        <v>0</v>
      </c>
      <c r="H17" s="10">
        <v>0</v>
      </c>
    </row>
    <row r="18" spans="1:8" ht="24" customHeight="1" x14ac:dyDescent="0.15">
      <c r="A18" s="14"/>
      <c r="B18" s="10"/>
      <c r="C18" s="50" t="s">
        <v>158</v>
      </c>
      <c r="D18" s="10">
        <f t="shared" si="0"/>
        <v>0</v>
      </c>
      <c r="E18" s="49">
        <v>0</v>
      </c>
      <c r="F18" s="49">
        <v>0</v>
      </c>
      <c r="G18" s="49">
        <v>0</v>
      </c>
      <c r="H18" s="10">
        <v>0</v>
      </c>
    </row>
    <row r="19" spans="1:8" ht="24" customHeight="1" x14ac:dyDescent="0.15">
      <c r="A19" s="14"/>
      <c r="B19" s="10"/>
      <c r="C19" s="50" t="s">
        <v>159</v>
      </c>
      <c r="D19" s="10">
        <f t="shared" si="0"/>
        <v>0</v>
      </c>
      <c r="E19" s="49">
        <v>0</v>
      </c>
      <c r="F19" s="49">
        <v>0</v>
      </c>
      <c r="G19" s="49">
        <v>0</v>
      </c>
      <c r="H19" s="10">
        <v>0</v>
      </c>
    </row>
    <row r="20" spans="1:8" ht="24" customHeight="1" x14ac:dyDescent="0.15">
      <c r="A20" s="14"/>
      <c r="B20" s="10"/>
      <c r="C20" s="50" t="s">
        <v>160</v>
      </c>
      <c r="D20" s="10">
        <f t="shared" si="0"/>
        <v>0</v>
      </c>
      <c r="E20" s="49">
        <v>0</v>
      </c>
      <c r="F20" s="49">
        <v>0</v>
      </c>
      <c r="G20" s="49">
        <v>0</v>
      </c>
      <c r="H20" s="10">
        <v>0</v>
      </c>
    </row>
    <row r="21" spans="1:8" ht="24" customHeight="1" x14ac:dyDescent="0.15">
      <c r="A21" s="14"/>
      <c r="B21" s="10"/>
      <c r="C21" s="50" t="s">
        <v>161</v>
      </c>
      <c r="D21" s="10">
        <f t="shared" si="0"/>
        <v>0</v>
      </c>
      <c r="E21" s="49">
        <v>0</v>
      </c>
      <c r="F21" s="49">
        <v>0</v>
      </c>
      <c r="G21" s="49">
        <v>0</v>
      </c>
      <c r="H21" s="10">
        <v>0</v>
      </c>
    </row>
    <row r="22" spans="1:8" ht="24" customHeight="1" x14ac:dyDescent="0.15">
      <c r="A22" s="14"/>
      <c r="B22" s="10"/>
      <c r="C22" s="50" t="s">
        <v>162</v>
      </c>
      <c r="D22" s="10">
        <f t="shared" si="0"/>
        <v>0</v>
      </c>
      <c r="E22" s="49">
        <v>0</v>
      </c>
      <c r="F22" s="49">
        <v>0</v>
      </c>
      <c r="G22" s="49">
        <v>0</v>
      </c>
      <c r="H22" s="10">
        <v>0</v>
      </c>
    </row>
    <row r="23" spans="1:8" ht="24" customHeight="1" x14ac:dyDescent="0.15">
      <c r="A23" s="14"/>
      <c r="B23" s="10"/>
      <c r="C23" s="50" t="s">
        <v>163</v>
      </c>
      <c r="D23" s="10">
        <f t="shared" si="0"/>
        <v>0</v>
      </c>
      <c r="E23" s="49">
        <v>0</v>
      </c>
      <c r="F23" s="49">
        <v>0</v>
      </c>
      <c r="G23" s="49">
        <v>0</v>
      </c>
      <c r="H23" s="10">
        <v>0</v>
      </c>
    </row>
    <row r="24" spans="1:8" ht="24" customHeight="1" x14ac:dyDescent="0.15">
      <c r="A24" s="14"/>
      <c r="B24" s="10"/>
      <c r="C24" s="51" t="s">
        <v>164</v>
      </c>
      <c r="D24" s="10">
        <f t="shared" si="0"/>
        <v>0</v>
      </c>
      <c r="E24" s="49">
        <v>0</v>
      </c>
      <c r="F24" s="49">
        <v>0</v>
      </c>
      <c r="G24" s="49">
        <v>0</v>
      </c>
      <c r="H24" s="10">
        <v>0</v>
      </c>
    </row>
    <row r="25" spans="1:8" ht="24" customHeight="1" x14ac:dyDescent="0.15">
      <c r="A25" s="52"/>
      <c r="B25" s="53"/>
      <c r="C25" s="54" t="s">
        <v>165</v>
      </c>
      <c r="D25" s="53">
        <f t="shared" si="0"/>
        <v>0</v>
      </c>
      <c r="E25" s="53">
        <v>0</v>
      </c>
      <c r="F25" s="53">
        <v>0</v>
      </c>
      <c r="G25" s="53">
        <v>0</v>
      </c>
      <c r="H25" s="53">
        <v>0</v>
      </c>
    </row>
    <row r="26" spans="1:8" ht="24" customHeight="1" x14ac:dyDescent="0.15">
      <c r="A26" s="11"/>
      <c r="B26" s="53"/>
      <c r="C26" s="54" t="s">
        <v>166</v>
      </c>
      <c r="D26" s="53">
        <f t="shared" si="0"/>
        <v>411.76</v>
      </c>
      <c r="E26" s="53">
        <v>411.76</v>
      </c>
      <c r="F26" s="53">
        <v>0</v>
      </c>
      <c r="G26" s="53">
        <v>0</v>
      </c>
      <c r="H26" s="53">
        <v>0</v>
      </c>
    </row>
    <row r="27" spans="1:8" ht="24" customHeight="1" x14ac:dyDescent="0.15">
      <c r="A27" s="11"/>
      <c r="B27" s="53"/>
      <c r="C27" s="54" t="s">
        <v>167</v>
      </c>
      <c r="D27" s="53">
        <f t="shared" si="0"/>
        <v>0</v>
      </c>
      <c r="E27" s="53">
        <v>0</v>
      </c>
      <c r="F27" s="53">
        <v>0</v>
      </c>
      <c r="G27" s="53">
        <v>0</v>
      </c>
      <c r="H27" s="53">
        <v>0</v>
      </c>
    </row>
    <row r="28" spans="1:8" ht="24" customHeight="1" x14ac:dyDescent="0.15">
      <c r="A28" s="11"/>
      <c r="B28" s="53"/>
      <c r="C28" s="54" t="s">
        <v>168</v>
      </c>
      <c r="D28" s="53">
        <f t="shared" si="0"/>
        <v>0</v>
      </c>
      <c r="E28" s="53">
        <v>0</v>
      </c>
      <c r="F28" s="53">
        <v>0</v>
      </c>
      <c r="G28" s="53">
        <v>0</v>
      </c>
      <c r="H28" s="53">
        <v>0</v>
      </c>
    </row>
    <row r="29" spans="1:8" ht="24" customHeight="1" x14ac:dyDescent="0.15">
      <c r="A29" s="11"/>
      <c r="B29" s="53"/>
      <c r="C29" s="54" t="s">
        <v>169</v>
      </c>
      <c r="D29" s="53">
        <f t="shared" si="0"/>
        <v>0</v>
      </c>
      <c r="E29" s="53">
        <v>0</v>
      </c>
      <c r="F29" s="53">
        <v>0</v>
      </c>
      <c r="G29" s="53">
        <v>0</v>
      </c>
      <c r="H29" s="53">
        <v>0</v>
      </c>
    </row>
    <row r="30" spans="1:8" ht="24" customHeight="1" x14ac:dyDescent="0.15">
      <c r="A30" s="8"/>
      <c r="B30" s="46"/>
      <c r="C30" s="55" t="s">
        <v>170</v>
      </c>
      <c r="D30" s="56">
        <f t="shared" si="0"/>
        <v>0</v>
      </c>
      <c r="E30" s="57">
        <v>0</v>
      </c>
      <c r="F30" s="57">
        <v>0</v>
      </c>
      <c r="G30" s="57">
        <v>0</v>
      </c>
      <c r="H30" s="57">
        <v>0</v>
      </c>
    </row>
    <row r="31" spans="1:8" ht="24" customHeight="1" x14ac:dyDescent="0.15">
      <c r="A31" s="8"/>
      <c r="B31" s="58"/>
      <c r="C31" s="59" t="s">
        <v>171</v>
      </c>
      <c r="D31" s="10">
        <f t="shared" si="0"/>
        <v>0</v>
      </c>
      <c r="E31" s="60">
        <v>0</v>
      </c>
      <c r="F31" s="60">
        <v>0</v>
      </c>
      <c r="G31" s="60">
        <v>0</v>
      </c>
      <c r="H31" s="60">
        <v>0</v>
      </c>
    </row>
    <row r="32" spans="1:8" ht="24" customHeight="1" x14ac:dyDescent="0.15">
      <c r="A32" s="8"/>
      <c r="B32" s="58"/>
      <c r="C32" s="59" t="s">
        <v>172</v>
      </c>
      <c r="D32" s="10">
        <f t="shared" si="0"/>
        <v>0</v>
      </c>
      <c r="E32" s="60">
        <v>0</v>
      </c>
      <c r="F32" s="60">
        <v>0</v>
      </c>
      <c r="G32" s="60">
        <v>0</v>
      </c>
      <c r="H32" s="60">
        <v>0</v>
      </c>
    </row>
    <row r="33" spans="1:8" ht="24" customHeight="1" x14ac:dyDescent="0.15">
      <c r="A33" s="8"/>
      <c r="B33" s="58"/>
      <c r="C33" s="59" t="s">
        <v>173</v>
      </c>
      <c r="D33" s="10">
        <f t="shared" si="0"/>
        <v>0</v>
      </c>
      <c r="E33" s="60">
        <v>0</v>
      </c>
      <c r="F33" s="60">
        <v>0</v>
      </c>
      <c r="G33" s="60">
        <v>0</v>
      </c>
      <c r="H33" s="60">
        <v>0</v>
      </c>
    </row>
    <row r="34" spans="1:8" ht="24" customHeight="1" x14ac:dyDescent="0.15">
      <c r="A34" s="8"/>
      <c r="B34" s="58"/>
      <c r="C34" s="59" t="s">
        <v>174</v>
      </c>
      <c r="D34" s="10">
        <f t="shared" si="0"/>
        <v>0</v>
      </c>
      <c r="E34" s="60">
        <v>0</v>
      </c>
      <c r="F34" s="60">
        <v>0</v>
      </c>
      <c r="G34" s="60">
        <v>0</v>
      </c>
      <c r="H34" s="60">
        <v>0</v>
      </c>
    </row>
    <row r="35" spans="1:8" ht="24" customHeight="1" x14ac:dyDescent="0.15">
      <c r="A35" s="8"/>
      <c r="B35" s="58"/>
      <c r="C35" s="59" t="s">
        <v>175</v>
      </c>
      <c r="D35" s="10">
        <f t="shared" si="0"/>
        <v>0</v>
      </c>
      <c r="E35" s="60">
        <v>0</v>
      </c>
      <c r="F35" s="60">
        <v>0</v>
      </c>
      <c r="G35" s="60">
        <v>0</v>
      </c>
      <c r="H35" s="60">
        <v>0</v>
      </c>
    </row>
    <row r="36" spans="1:8" ht="24" customHeight="1" x14ac:dyDescent="0.15">
      <c r="A36" s="16"/>
      <c r="B36" s="61"/>
      <c r="C36" s="62"/>
      <c r="D36" s="63"/>
      <c r="E36" s="60"/>
      <c r="F36" s="60"/>
      <c r="G36" s="60" t="s">
        <v>36</v>
      </c>
      <c r="H36" s="60"/>
    </row>
    <row r="37" spans="1:8" ht="24" customHeight="1" x14ac:dyDescent="0.15">
      <c r="A37" s="8"/>
      <c r="B37" s="58"/>
      <c r="C37" s="64" t="s">
        <v>176</v>
      </c>
      <c r="D37" s="10">
        <f>SUM(E37:H37)</f>
        <v>0</v>
      </c>
      <c r="E37" s="60">
        <f>SUM(B7,B11)-SUM(E6)</f>
        <v>0</v>
      </c>
      <c r="F37" s="60">
        <f>SUM(B8,B12)-SUM(F6)</f>
        <v>0</v>
      </c>
      <c r="G37" s="60">
        <f>SUM(B9,B13)-SUM(G6)</f>
        <v>0</v>
      </c>
      <c r="H37" s="60">
        <f>SUM(B14)-SUM(H6)</f>
        <v>0</v>
      </c>
    </row>
    <row r="38" spans="1:8" ht="24" customHeight="1" x14ac:dyDescent="0.15">
      <c r="A38" s="8"/>
      <c r="B38" s="65"/>
      <c r="C38" s="64"/>
      <c r="D38" s="63"/>
      <c r="E38" s="60"/>
      <c r="F38" s="60"/>
      <c r="G38" s="60"/>
      <c r="H38" s="60"/>
    </row>
    <row r="39" spans="1:8" ht="24" customHeight="1" x14ac:dyDescent="0.15">
      <c r="A39" s="16" t="s">
        <v>51</v>
      </c>
      <c r="B39" s="65">
        <f>SUM(B6,B10)</f>
        <v>11639.91</v>
      </c>
      <c r="C39" s="62" t="s">
        <v>52</v>
      </c>
      <c r="D39" s="63">
        <f>SUM(D7:D37)</f>
        <v>11639.91</v>
      </c>
      <c r="E39" s="63">
        <f>SUM(E7:E37)</f>
        <v>11639.91</v>
      </c>
      <c r="F39" s="63">
        <f>SUM(F7:F37)</f>
        <v>0</v>
      </c>
      <c r="G39" s="63">
        <f>SUM(G7:G37)</f>
        <v>0</v>
      </c>
      <c r="H39" s="63">
        <f>SUM(H7:H37)</f>
        <v>0</v>
      </c>
    </row>
  </sheetData>
  <mergeCells count="3">
    <mergeCell ref="A2:H2"/>
    <mergeCell ref="C4:H4"/>
    <mergeCell ref="A4:B4"/>
  </mergeCells>
  <phoneticPr fontId="25" type="noConversion"/>
  <printOptions horizontalCentered="1"/>
  <pageMargins left="0.59027779102325439" right="0.59027779102325439" top="0.98402780294418335" bottom="0.98402780294418335" header="0.51180553436279297" footer="0.51180553436279297"/>
  <pageSetup paperSize="9" scale="38" orientation="landscape" errors="blank"/>
  <headerFooter alignWithMargins="0">
    <oddFooter>&amp;C第 &amp;P 页,共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autoPageBreaks="0" fitToPage="1"/>
  </sheetPr>
  <dimension ref="A1:AO69"/>
  <sheetViews>
    <sheetView showGridLines="0" showZeros="0" workbookViewId="0">
      <selection activeCell="D18" sqref="D18"/>
    </sheetView>
  </sheetViews>
  <sheetFormatPr defaultRowHeight="11.25" x14ac:dyDescent="0.15"/>
  <cols>
    <col min="1" max="1" width="5" customWidth="1"/>
    <col min="2" max="2" width="3.6640625" customWidth="1"/>
    <col min="3" max="3" width="10.33203125" customWidth="1"/>
    <col min="4" max="4" width="43.33203125" customWidth="1"/>
    <col min="5" max="5" width="15.83203125" customWidth="1"/>
    <col min="6" max="15" width="11.6640625" customWidth="1"/>
    <col min="16" max="22" width="8.33203125" customWidth="1"/>
    <col min="23" max="25" width="9.1640625" customWidth="1"/>
    <col min="26" max="35" width="8.33203125" customWidth="1"/>
    <col min="36" max="38" width="9.1640625" customWidth="1"/>
    <col min="39" max="41" width="8.33203125" customWidth="1"/>
    <col min="42" max="253" width="10.6640625" customWidth="1"/>
  </cols>
  <sheetData>
    <row r="1" spans="1:41" ht="20.100000000000001" customHeight="1" x14ac:dyDescent="0.15">
      <c r="A1" s="21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O1" s="66" t="s">
        <v>177</v>
      </c>
    </row>
    <row r="2" spans="1:41" ht="20.100000000000001" customHeight="1" x14ac:dyDescent="0.15">
      <c r="A2" s="98" t="s">
        <v>178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</row>
    <row r="3" spans="1:41" ht="20.100000000000001" customHeight="1" x14ac:dyDescent="0.15">
      <c r="A3" s="25" t="s">
        <v>0</v>
      </c>
      <c r="B3" s="25"/>
      <c r="C3" s="25"/>
      <c r="D3" s="25"/>
      <c r="E3" s="27"/>
      <c r="F3" s="27"/>
      <c r="G3" s="27"/>
      <c r="H3" s="27"/>
      <c r="I3" s="27"/>
      <c r="J3" s="27"/>
      <c r="K3" s="27"/>
      <c r="L3" s="27"/>
      <c r="M3" s="27"/>
      <c r="N3" s="2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28"/>
      <c r="AJ3" s="28"/>
      <c r="AK3" s="28"/>
      <c r="AL3" s="28"/>
      <c r="AO3" s="5" t="s">
        <v>3</v>
      </c>
    </row>
    <row r="4" spans="1:41" ht="20.100000000000001" customHeight="1" x14ac:dyDescent="0.15">
      <c r="A4" s="101" t="s">
        <v>55</v>
      </c>
      <c r="B4" s="102"/>
      <c r="C4" s="102"/>
      <c r="D4" s="103"/>
      <c r="E4" s="140" t="s">
        <v>179</v>
      </c>
      <c r="F4" s="133" t="s">
        <v>180</v>
      </c>
      <c r="G4" s="134"/>
      <c r="H4" s="134"/>
      <c r="I4" s="134"/>
      <c r="J4" s="134"/>
      <c r="K4" s="134"/>
      <c r="L4" s="134"/>
      <c r="M4" s="134"/>
      <c r="N4" s="134"/>
      <c r="O4" s="135"/>
      <c r="P4" s="133" t="s">
        <v>181</v>
      </c>
      <c r="Q4" s="134"/>
      <c r="R4" s="134"/>
      <c r="S4" s="134"/>
      <c r="T4" s="134"/>
      <c r="U4" s="134"/>
      <c r="V4" s="134"/>
      <c r="W4" s="134"/>
      <c r="X4" s="134"/>
      <c r="Y4" s="135"/>
      <c r="Z4" s="133" t="s">
        <v>182</v>
      </c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5"/>
    </row>
    <row r="5" spans="1:41" ht="20.100000000000001" customHeight="1" x14ac:dyDescent="0.15">
      <c r="A5" s="138" t="s">
        <v>66</v>
      </c>
      <c r="B5" s="139"/>
      <c r="C5" s="112" t="s">
        <v>67</v>
      </c>
      <c r="D5" s="114" t="s">
        <v>134</v>
      </c>
      <c r="E5" s="141"/>
      <c r="F5" s="143" t="s">
        <v>56</v>
      </c>
      <c r="G5" s="130" t="s">
        <v>183</v>
      </c>
      <c r="H5" s="131"/>
      <c r="I5" s="132"/>
      <c r="J5" s="130" t="s">
        <v>184</v>
      </c>
      <c r="K5" s="131"/>
      <c r="L5" s="132"/>
      <c r="M5" s="130" t="s">
        <v>185</v>
      </c>
      <c r="N5" s="131"/>
      <c r="O5" s="132"/>
      <c r="P5" s="136" t="s">
        <v>56</v>
      </c>
      <c r="Q5" s="130" t="s">
        <v>183</v>
      </c>
      <c r="R5" s="131"/>
      <c r="S5" s="132"/>
      <c r="T5" s="130" t="s">
        <v>184</v>
      </c>
      <c r="U5" s="131"/>
      <c r="V5" s="132"/>
      <c r="W5" s="130" t="s">
        <v>185</v>
      </c>
      <c r="X5" s="131"/>
      <c r="Y5" s="132"/>
      <c r="Z5" s="143" t="s">
        <v>56</v>
      </c>
      <c r="AA5" s="130" t="s">
        <v>183</v>
      </c>
      <c r="AB5" s="131"/>
      <c r="AC5" s="132"/>
      <c r="AD5" s="130" t="s">
        <v>184</v>
      </c>
      <c r="AE5" s="131"/>
      <c r="AF5" s="132"/>
      <c r="AG5" s="130" t="s">
        <v>185</v>
      </c>
      <c r="AH5" s="131"/>
      <c r="AI5" s="132"/>
      <c r="AJ5" s="130" t="s">
        <v>186</v>
      </c>
      <c r="AK5" s="131"/>
      <c r="AL5" s="132"/>
      <c r="AM5" s="130" t="s">
        <v>139</v>
      </c>
      <c r="AN5" s="131"/>
      <c r="AO5" s="132"/>
    </row>
    <row r="6" spans="1:41" ht="29.25" customHeight="1" x14ac:dyDescent="0.15">
      <c r="A6" s="68" t="s">
        <v>76</v>
      </c>
      <c r="B6" s="68" t="s">
        <v>77</v>
      </c>
      <c r="C6" s="113"/>
      <c r="D6" s="113"/>
      <c r="E6" s="142"/>
      <c r="F6" s="137"/>
      <c r="G6" s="69" t="s">
        <v>71</v>
      </c>
      <c r="H6" s="70" t="s">
        <v>130</v>
      </c>
      <c r="I6" s="70" t="s">
        <v>131</v>
      </c>
      <c r="J6" s="69" t="s">
        <v>71</v>
      </c>
      <c r="K6" s="70" t="s">
        <v>130</v>
      </c>
      <c r="L6" s="70" t="s">
        <v>131</v>
      </c>
      <c r="M6" s="69" t="s">
        <v>71</v>
      </c>
      <c r="N6" s="70" t="s">
        <v>130</v>
      </c>
      <c r="O6" s="71" t="s">
        <v>131</v>
      </c>
      <c r="P6" s="137"/>
      <c r="Q6" s="72" t="s">
        <v>71</v>
      </c>
      <c r="R6" s="34" t="s">
        <v>130</v>
      </c>
      <c r="S6" s="34" t="s">
        <v>131</v>
      </c>
      <c r="T6" s="72" t="s">
        <v>71</v>
      </c>
      <c r="U6" s="34" t="s">
        <v>130</v>
      </c>
      <c r="V6" s="33" t="s">
        <v>131</v>
      </c>
      <c r="W6" s="29" t="s">
        <v>71</v>
      </c>
      <c r="X6" s="72" t="s">
        <v>130</v>
      </c>
      <c r="Y6" s="34" t="s">
        <v>131</v>
      </c>
      <c r="Z6" s="137"/>
      <c r="AA6" s="69" t="s">
        <v>71</v>
      </c>
      <c r="AB6" s="68" t="s">
        <v>130</v>
      </c>
      <c r="AC6" s="68" t="s">
        <v>131</v>
      </c>
      <c r="AD6" s="69" t="s">
        <v>71</v>
      </c>
      <c r="AE6" s="68" t="s">
        <v>130</v>
      </c>
      <c r="AF6" s="68" t="s">
        <v>131</v>
      </c>
      <c r="AG6" s="69" t="s">
        <v>71</v>
      </c>
      <c r="AH6" s="70" t="s">
        <v>130</v>
      </c>
      <c r="AI6" s="70" t="s">
        <v>131</v>
      </c>
      <c r="AJ6" s="69" t="s">
        <v>71</v>
      </c>
      <c r="AK6" s="70" t="s">
        <v>130</v>
      </c>
      <c r="AL6" s="70" t="s">
        <v>131</v>
      </c>
      <c r="AM6" s="69" t="s">
        <v>71</v>
      </c>
      <c r="AN6" s="70" t="s">
        <v>130</v>
      </c>
      <c r="AO6" s="70" t="s">
        <v>131</v>
      </c>
    </row>
    <row r="7" spans="1:41" ht="20.100000000000001" customHeight="1" x14ac:dyDescent="0.15">
      <c r="A7" s="35" t="s">
        <v>36</v>
      </c>
      <c r="B7" s="35" t="s">
        <v>36</v>
      </c>
      <c r="C7" s="35" t="s">
        <v>36</v>
      </c>
      <c r="D7" s="35" t="s">
        <v>56</v>
      </c>
      <c r="E7" s="36">
        <f t="shared" ref="E7:E38" si="0">SUM(F7,P7,Z7)</f>
        <v>11639.91</v>
      </c>
      <c r="F7" s="36">
        <f t="shared" ref="F7:F38" si="1">SUM(G7,J7,M7)</f>
        <v>11151.6</v>
      </c>
      <c r="G7" s="36">
        <f t="shared" ref="G7:G38" si="2">SUM(H7:I7)</f>
        <v>11151.6</v>
      </c>
      <c r="H7" s="36">
        <v>5263</v>
      </c>
      <c r="I7" s="37">
        <v>5888.6</v>
      </c>
      <c r="J7" s="36">
        <f t="shared" ref="J7:J38" si="3">SUM(K7:L7)</f>
        <v>0</v>
      </c>
      <c r="K7" s="36">
        <v>0</v>
      </c>
      <c r="L7" s="37">
        <v>0</v>
      </c>
      <c r="M7" s="36">
        <f t="shared" ref="M7:M38" si="4">SUM(N7:O7)</f>
        <v>0</v>
      </c>
      <c r="N7" s="36">
        <v>0</v>
      </c>
      <c r="O7" s="37">
        <v>0</v>
      </c>
      <c r="P7" s="38">
        <f t="shared" ref="P7:P38" si="5">SUM(Q7,T7,W7)</f>
        <v>0</v>
      </c>
      <c r="Q7" s="36">
        <f t="shared" ref="Q7:Q38" si="6">SUM(R7:S7)</f>
        <v>0</v>
      </c>
      <c r="R7" s="36">
        <v>0</v>
      </c>
      <c r="S7" s="37">
        <v>0</v>
      </c>
      <c r="T7" s="36">
        <f t="shared" ref="T7:T38" si="7">SUM(U7:V7)</f>
        <v>0</v>
      </c>
      <c r="U7" s="36">
        <v>0</v>
      </c>
      <c r="V7" s="36">
        <v>0</v>
      </c>
      <c r="W7" s="36">
        <f t="shared" ref="W7:W38" si="8">SUM(X7:Y7)</f>
        <v>0</v>
      </c>
      <c r="X7" s="36">
        <v>0</v>
      </c>
      <c r="Y7" s="37">
        <v>0</v>
      </c>
      <c r="Z7" s="38">
        <f t="shared" ref="Z7:Z38" si="9">SUM(AA7,AD7,AG7,AJ7,AM7)</f>
        <v>488.31</v>
      </c>
      <c r="AA7" s="36">
        <f t="shared" ref="AA7:AA38" si="10">SUM(AB7:AC7)</f>
        <v>488.31</v>
      </c>
      <c r="AB7" s="36">
        <v>0</v>
      </c>
      <c r="AC7" s="37">
        <v>488.31</v>
      </c>
      <c r="AD7" s="36">
        <f t="shared" ref="AD7:AD38" si="11">SUM(AE7:AF7)</f>
        <v>0</v>
      </c>
      <c r="AE7" s="36">
        <v>0</v>
      </c>
      <c r="AF7" s="37">
        <v>0</v>
      </c>
      <c r="AG7" s="36">
        <f t="shared" ref="AG7:AG38" si="12">SUM(AH7:AI7)</f>
        <v>0</v>
      </c>
      <c r="AH7" s="36">
        <v>0</v>
      </c>
      <c r="AI7" s="37">
        <v>0</v>
      </c>
      <c r="AJ7" s="36">
        <f t="shared" ref="AJ7:AJ38" si="13">SUM(AK7:AL7)</f>
        <v>0</v>
      </c>
      <c r="AK7" s="36">
        <v>0</v>
      </c>
      <c r="AL7" s="37">
        <v>0</v>
      </c>
      <c r="AM7" s="36">
        <f t="shared" ref="AM7:AM38" si="14">SUM(AN7:AO7)</f>
        <v>0</v>
      </c>
      <c r="AN7" s="36">
        <v>0</v>
      </c>
      <c r="AO7" s="37">
        <v>0</v>
      </c>
    </row>
    <row r="8" spans="1:41" ht="20.100000000000001" customHeight="1" x14ac:dyDescent="0.15">
      <c r="A8" s="35" t="s">
        <v>36</v>
      </c>
      <c r="B8" s="35" t="s">
        <v>36</v>
      </c>
      <c r="C8" s="35" t="s">
        <v>36</v>
      </c>
      <c r="D8" s="35" t="s">
        <v>79</v>
      </c>
      <c r="E8" s="36">
        <f t="shared" si="0"/>
        <v>8998.32</v>
      </c>
      <c r="F8" s="36">
        <f t="shared" si="1"/>
        <v>8510.01</v>
      </c>
      <c r="G8" s="36">
        <f t="shared" si="2"/>
        <v>8510.01</v>
      </c>
      <c r="H8" s="36">
        <v>3890.41</v>
      </c>
      <c r="I8" s="37">
        <v>4619.6000000000004</v>
      </c>
      <c r="J8" s="36">
        <f t="shared" si="3"/>
        <v>0</v>
      </c>
      <c r="K8" s="36">
        <v>0</v>
      </c>
      <c r="L8" s="37">
        <v>0</v>
      </c>
      <c r="M8" s="36">
        <f t="shared" si="4"/>
        <v>0</v>
      </c>
      <c r="N8" s="36">
        <v>0</v>
      </c>
      <c r="O8" s="37">
        <v>0</v>
      </c>
      <c r="P8" s="38">
        <f t="shared" si="5"/>
        <v>0</v>
      </c>
      <c r="Q8" s="36">
        <f t="shared" si="6"/>
        <v>0</v>
      </c>
      <c r="R8" s="36">
        <v>0</v>
      </c>
      <c r="S8" s="37">
        <v>0</v>
      </c>
      <c r="T8" s="36">
        <f t="shared" si="7"/>
        <v>0</v>
      </c>
      <c r="U8" s="36">
        <v>0</v>
      </c>
      <c r="V8" s="36">
        <v>0</v>
      </c>
      <c r="W8" s="36">
        <f t="shared" si="8"/>
        <v>0</v>
      </c>
      <c r="X8" s="36">
        <v>0</v>
      </c>
      <c r="Y8" s="37">
        <v>0</v>
      </c>
      <c r="Z8" s="38">
        <f t="shared" si="9"/>
        <v>488.31</v>
      </c>
      <c r="AA8" s="36">
        <f t="shared" si="10"/>
        <v>488.31</v>
      </c>
      <c r="AB8" s="36">
        <v>0</v>
      </c>
      <c r="AC8" s="37">
        <v>488.31</v>
      </c>
      <c r="AD8" s="36">
        <f t="shared" si="11"/>
        <v>0</v>
      </c>
      <c r="AE8" s="36">
        <v>0</v>
      </c>
      <c r="AF8" s="37">
        <v>0</v>
      </c>
      <c r="AG8" s="36">
        <f t="shared" si="12"/>
        <v>0</v>
      </c>
      <c r="AH8" s="36">
        <v>0</v>
      </c>
      <c r="AI8" s="37">
        <v>0</v>
      </c>
      <c r="AJ8" s="36">
        <f t="shared" si="13"/>
        <v>0</v>
      </c>
      <c r="AK8" s="36">
        <v>0</v>
      </c>
      <c r="AL8" s="37">
        <v>0</v>
      </c>
      <c r="AM8" s="36">
        <f t="shared" si="14"/>
        <v>0</v>
      </c>
      <c r="AN8" s="36">
        <v>0</v>
      </c>
      <c r="AO8" s="37">
        <v>0</v>
      </c>
    </row>
    <row r="9" spans="1:41" ht="20.100000000000001" customHeight="1" x14ac:dyDescent="0.15">
      <c r="A9" s="35" t="s">
        <v>36</v>
      </c>
      <c r="B9" s="35" t="s">
        <v>36</v>
      </c>
      <c r="C9" s="35" t="s">
        <v>36</v>
      </c>
      <c r="D9" s="35" t="s">
        <v>80</v>
      </c>
      <c r="E9" s="36">
        <f t="shared" si="0"/>
        <v>8998.32</v>
      </c>
      <c r="F9" s="36">
        <f t="shared" si="1"/>
        <v>8510.01</v>
      </c>
      <c r="G9" s="36">
        <f t="shared" si="2"/>
        <v>8510.01</v>
      </c>
      <c r="H9" s="36">
        <v>3890.41</v>
      </c>
      <c r="I9" s="37">
        <v>4619.6000000000004</v>
      </c>
      <c r="J9" s="36">
        <f t="shared" si="3"/>
        <v>0</v>
      </c>
      <c r="K9" s="36">
        <v>0</v>
      </c>
      <c r="L9" s="37">
        <v>0</v>
      </c>
      <c r="M9" s="36">
        <f t="shared" si="4"/>
        <v>0</v>
      </c>
      <c r="N9" s="36">
        <v>0</v>
      </c>
      <c r="O9" s="37">
        <v>0</v>
      </c>
      <c r="P9" s="38">
        <f t="shared" si="5"/>
        <v>0</v>
      </c>
      <c r="Q9" s="36">
        <f t="shared" si="6"/>
        <v>0</v>
      </c>
      <c r="R9" s="36">
        <v>0</v>
      </c>
      <c r="S9" s="37">
        <v>0</v>
      </c>
      <c r="T9" s="36">
        <f t="shared" si="7"/>
        <v>0</v>
      </c>
      <c r="U9" s="36">
        <v>0</v>
      </c>
      <c r="V9" s="36">
        <v>0</v>
      </c>
      <c r="W9" s="36">
        <f t="shared" si="8"/>
        <v>0</v>
      </c>
      <c r="X9" s="36">
        <v>0</v>
      </c>
      <c r="Y9" s="37">
        <v>0</v>
      </c>
      <c r="Z9" s="38">
        <f t="shared" si="9"/>
        <v>488.31</v>
      </c>
      <c r="AA9" s="36">
        <f t="shared" si="10"/>
        <v>488.31</v>
      </c>
      <c r="AB9" s="36">
        <v>0</v>
      </c>
      <c r="AC9" s="37">
        <v>488.31</v>
      </c>
      <c r="AD9" s="36">
        <f t="shared" si="11"/>
        <v>0</v>
      </c>
      <c r="AE9" s="36">
        <v>0</v>
      </c>
      <c r="AF9" s="37">
        <v>0</v>
      </c>
      <c r="AG9" s="36">
        <f t="shared" si="12"/>
        <v>0</v>
      </c>
      <c r="AH9" s="36">
        <v>0</v>
      </c>
      <c r="AI9" s="37">
        <v>0</v>
      </c>
      <c r="AJ9" s="36">
        <f t="shared" si="13"/>
        <v>0</v>
      </c>
      <c r="AK9" s="36">
        <v>0</v>
      </c>
      <c r="AL9" s="37">
        <v>0</v>
      </c>
      <c r="AM9" s="36">
        <f t="shared" si="14"/>
        <v>0</v>
      </c>
      <c r="AN9" s="36">
        <v>0</v>
      </c>
      <c r="AO9" s="37">
        <v>0</v>
      </c>
    </row>
    <row r="10" spans="1:41" ht="20.100000000000001" customHeight="1" x14ac:dyDescent="0.15">
      <c r="A10" s="35" t="s">
        <v>36</v>
      </c>
      <c r="B10" s="35" t="s">
        <v>36</v>
      </c>
      <c r="C10" s="35" t="s">
        <v>36</v>
      </c>
      <c r="D10" s="35" t="s">
        <v>187</v>
      </c>
      <c r="E10" s="36">
        <f t="shared" si="0"/>
        <v>1974.04</v>
      </c>
      <c r="F10" s="36">
        <f t="shared" si="1"/>
        <v>1974.04</v>
      </c>
      <c r="G10" s="36">
        <f t="shared" si="2"/>
        <v>1974.04</v>
      </c>
      <c r="H10" s="36">
        <v>1974.04</v>
      </c>
      <c r="I10" s="37">
        <v>0</v>
      </c>
      <c r="J10" s="36">
        <f t="shared" si="3"/>
        <v>0</v>
      </c>
      <c r="K10" s="36">
        <v>0</v>
      </c>
      <c r="L10" s="37">
        <v>0</v>
      </c>
      <c r="M10" s="36">
        <f t="shared" si="4"/>
        <v>0</v>
      </c>
      <c r="N10" s="36">
        <v>0</v>
      </c>
      <c r="O10" s="37">
        <v>0</v>
      </c>
      <c r="P10" s="38">
        <f t="shared" si="5"/>
        <v>0</v>
      </c>
      <c r="Q10" s="36">
        <f t="shared" si="6"/>
        <v>0</v>
      </c>
      <c r="R10" s="36">
        <v>0</v>
      </c>
      <c r="S10" s="37">
        <v>0</v>
      </c>
      <c r="T10" s="36">
        <f t="shared" si="7"/>
        <v>0</v>
      </c>
      <c r="U10" s="36">
        <v>0</v>
      </c>
      <c r="V10" s="36">
        <v>0</v>
      </c>
      <c r="W10" s="36">
        <f t="shared" si="8"/>
        <v>0</v>
      </c>
      <c r="X10" s="36">
        <v>0</v>
      </c>
      <c r="Y10" s="37">
        <v>0</v>
      </c>
      <c r="Z10" s="38">
        <f t="shared" si="9"/>
        <v>0</v>
      </c>
      <c r="AA10" s="36">
        <f t="shared" si="10"/>
        <v>0</v>
      </c>
      <c r="AB10" s="36">
        <v>0</v>
      </c>
      <c r="AC10" s="37">
        <v>0</v>
      </c>
      <c r="AD10" s="36">
        <f t="shared" si="11"/>
        <v>0</v>
      </c>
      <c r="AE10" s="36">
        <v>0</v>
      </c>
      <c r="AF10" s="37">
        <v>0</v>
      </c>
      <c r="AG10" s="36">
        <f t="shared" si="12"/>
        <v>0</v>
      </c>
      <c r="AH10" s="36">
        <v>0</v>
      </c>
      <c r="AI10" s="37">
        <v>0</v>
      </c>
      <c r="AJ10" s="36">
        <f t="shared" si="13"/>
        <v>0</v>
      </c>
      <c r="AK10" s="36">
        <v>0</v>
      </c>
      <c r="AL10" s="37">
        <v>0</v>
      </c>
      <c r="AM10" s="36">
        <f t="shared" si="14"/>
        <v>0</v>
      </c>
      <c r="AN10" s="36">
        <v>0</v>
      </c>
      <c r="AO10" s="37">
        <v>0</v>
      </c>
    </row>
    <row r="11" spans="1:41" ht="20.100000000000001" customHeight="1" x14ac:dyDescent="0.15">
      <c r="A11" s="35" t="s">
        <v>188</v>
      </c>
      <c r="B11" s="35" t="s">
        <v>83</v>
      </c>
      <c r="C11" s="35" t="s">
        <v>84</v>
      </c>
      <c r="D11" s="35" t="s">
        <v>189</v>
      </c>
      <c r="E11" s="36">
        <f t="shared" si="0"/>
        <v>1316.49</v>
      </c>
      <c r="F11" s="36">
        <f t="shared" si="1"/>
        <v>1316.49</v>
      </c>
      <c r="G11" s="36">
        <f t="shared" si="2"/>
        <v>1316.49</v>
      </c>
      <c r="H11" s="36">
        <v>1316.49</v>
      </c>
      <c r="I11" s="37">
        <v>0</v>
      </c>
      <c r="J11" s="36">
        <f t="shared" si="3"/>
        <v>0</v>
      </c>
      <c r="K11" s="36">
        <v>0</v>
      </c>
      <c r="L11" s="37">
        <v>0</v>
      </c>
      <c r="M11" s="36">
        <f t="shared" si="4"/>
        <v>0</v>
      </c>
      <c r="N11" s="36">
        <v>0</v>
      </c>
      <c r="O11" s="37">
        <v>0</v>
      </c>
      <c r="P11" s="38">
        <f t="shared" si="5"/>
        <v>0</v>
      </c>
      <c r="Q11" s="36">
        <f t="shared" si="6"/>
        <v>0</v>
      </c>
      <c r="R11" s="36">
        <v>0</v>
      </c>
      <c r="S11" s="37">
        <v>0</v>
      </c>
      <c r="T11" s="36">
        <f t="shared" si="7"/>
        <v>0</v>
      </c>
      <c r="U11" s="36">
        <v>0</v>
      </c>
      <c r="V11" s="36">
        <v>0</v>
      </c>
      <c r="W11" s="36">
        <f t="shared" si="8"/>
        <v>0</v>
      </c>
      <c r="X11" s="36">
        <v>0</v>
      </c>
      <c r="Y11" s="37">
        <v>0</v>
      </c>
      <c r="Z11" s="38">
        <f t="shared" si="9"/>
        <v>0</v>
      </c>
      <c r="AA11" s="36">
        <f t="shared" si="10"/>
        <v>0</v>
      </c>
      <c r="AB11" s="36">
        <v>0</v>
      </c>
      <c r="AC11" s="37">
        <v>0</v>
      </c>
      <c r="AD11" s="36">
        <f t="shared" si="11"/>
        <v>0</v>
      </c>
      <c r="AE11" s="36">
        <v>0</v>
      </c>
      <c r="AF11" s="37">
        <v>0</v>
      </c>
      <c r="AG11" s="36">
        <f t="shared" si="12"/>
        <v>0</v>
      </c>
      <c r="AH11" s="36">
        <v>0</v>
      </c>
      <c r="AI11" s="37">
        <v>0</v>
      </c>
      <c r="AJ11" s="36">
        <f t="shared" si="13"/>
        <v>0</v>
      </c>
      <c r="AK11" s="36">
        <v>0</v>
      </c>
      <c r="AL11" s="37">
        <v>0</v>
      </c>
      <c r="AM11" s="36">
        <f t="shared" si="14"/>
        <v>0</v>
      </c>
      <c r="AN11" s="36">
        <v>0</v>
      </c>
      <c r="AO11" s="37">
        <v>0</v>
      </c>
    </row>
    <row r="12" spans="1:41" ht="20.100000000000001" customHeight="1" x14ac:dyDescent="0.15">
      <c r="A12" s="35" t="s">
        <v>188</v>
      </c>
      <c r="B12" s="35" t="s">
        <v>105</v>
      </c>
      <c r="C12" s="35" t="s">
        <v>84</v>
      </c>
      <c r="D12" s="35" t="s">
        <v>190</v>
      </c>
      <c r="E12" s="36">
        <f t="shared" si="0"/>
        <v>426.42</v>
      </c>
      <c r="F12" s="36">
        <f t="shared" si="1"/>
        <v>426.42</v>
      </c>
      <c r="G12" s="36">
        <f t="shared" si="2"/>
        <v>426.42</v>
      </c>
      <c r="H12" s="36">
        <v>426.42</v>
      </c>
      <c r="I12" s="37">
        <v>0</v>
      </c>
      <c r="J12" s="36">
        <f t="shared" si="3"/>
        <v>0</v>
      </c>
      <c r="K12" s="36">
        <v>0</v>
      </c>
      <c r="L12" s="37">
        <v>0</v>
      </c>
      <c r="M12" s="36">
        <f t="shared" si="4"/>
        <v>0</v>
      </c>
      <c r="N12" s="36">
        <v>0</v>
      </c>
      <c r="O12" s="37">
        <v>0</v>
      </c>
      <c r="P12" s="38">
        <f t="shared" si="5"/>
        <v>0</v>
      </c>
      <c r="Q12" s="36">
        <f t="shared" si="6"/>
        <v>0</v>
      </c>
      <c r="R12" s="36">
        <v>0</v>
      </c>
      <c r="S12" s="37">
        <v>0</v>
      </c>
      <c r="T12" s="36">
        <f t="shared" si="7"/>
        <v>0</v>
      </c>
      <c r="U12" s="36">
        <v>0</v>
      </c>
      <c r="V12" s="36">
        <v>0</v>
      </c>
      <c r="W12" s="36">
        <f t="shared" si="8"/>
        <v>0</v>
      </c>
      <c r="X12" s="36">
        <v>0</v>
      </c>
      <c r="Y12" s="37">
        <v>0</v>
      </c>
      <c r="Z12" s="38">
        <f t="shared" si="9"/>
        <v>0</v>
      </c>
      <c r="AA12" s="36">
        <f t="shared" si="10"/>
        <v>0</v>
      </c>
      <c r="AB12" s="36">
        <v>0</v>
      </c>
      <c r="AC12" s="37">
        <v>0</v>
      </c>
      <c r="AD12" s="36">
        <f t="shared" si="11"/>
        <v>0</v>
      </c>
      <c r="AE12" s="36">
        <v>0</v>
      </c>
      <c r="AF12" s="37">
        <v>0</v>
      </c>
      <c r="AG12" s="36">
        <f t="shared" si="12"/>
        <v>0</v>
      </c>
      <c r="AH12" s="36">
        <v>0</v>
      </c>
      <c r="AI12" s="37">
        <v>0</v>
      </c>
      <c r="AJ12" s="36">
        <f t="shared" si="13"/>
        <v>0</v>
      </c>
      <c r="AK12" s="36">
        <v>0</v>
      </c>
      <c r="AL12" s="37">
        <v>0</v>
      </c>
      <c r="AM12" s="36">
        <f t="shared" si="14"/>
        <v>0</v>
      </c>
      <c r="AN12" s="36">
        <v>0</v>
      </c>
      <c r="AO12" s="37">
        <v>0</v>
      </c>
    </row>
    <row r="13" spans="1:41" ht="20.100000000000001" customHeight="1" x14ac:dyDescent="0.15">
      <c r="A13" s="35" t="s">
        <v>188</v>
      </c>
      <c r="B13" s="35" t="s">
        <v>95</v>
      </c>
      <c r="C13" s="35" t="s">
        <v>84</v>
      </c>
      <c r="D13" s="35" t="s">
        <v>191</v>
      </c>
      <c r="E13" s="36">
        <f t="shared" si="0"/>
        <v>194.52</v>
      </c>
      <c r="F13" s="36">
        <f t="shared" si="1"/>
        <v>194.52</v>
      </c>
      <c r="G13" s="36">
        <f t="shared" si="2"/>
        <v>194.52</v>
      </c>
      <c r="H13" s="36">
        <v>194.52</v>
      </c>
      <c r="I13" s="37">
        <v>0</v>
      </c>
      <c r="J13" s="36">
        <f t="shared" si="3"/>
        <v>0</v>
      </c>
      <c r="K13" s="36">
        <v>0</v>
      </c>
      <c r="L13" s="37">
        <v>0</v>
      </c>
      <c r="M13" s="36">
        <f t="shared" si="4"/>
        <v>0</v>
      </c>
      <c r="N13" s="36">
        <v>0</v>
      </c>
      <c r="O13" s="37">
        <v>0</v>
      </c>
      <c r="P13" s="38">
        <f t="shared" si="5"/>
        <v>0</v>
      </c>
      <c r="Q13" s="36">
        <f t="shared" si="6"/>
        <v>0</v>
      </c>
      <c r="R13" s="36">
        <v>0</v>
      </c>
      <c r="S13" s="37">
        <v>0</v>
      </c>
      <c r="T13" s="36">
        <f t="shared" si="7"/>
        <v>0</v>
      </c>
      <c r="U13" s="36">
        <v>0</v>
      </c>
      <c r="V13" s="36">
        <v>0</v>
      </c>
      <c r="W13" s="36">
        <f t="shared" si="8"/>
        <v>0</v>
      </c>
      <c r="X13" s="36">
        <v>0</v>
      </c>
      <c r="Y13" s="37">
        <v>0</v>
      </c>
      <c r="Z13" s="38">
        <f t="shared" si="9"/>
        <v>0</v>
      </c>
      <c r="AA13" s="36">
        <f t="shared" si="10"/>
        <v>0</v>
      </c>
      <c r="AB13" s="36">
        <v>0</v>
      </c>
      <c r="AC13" s="37">
        <v>0</v>
      </c>
      <c r="AD13" s="36">
        <f t="shared" si="11"/>
        <v>0</v>
      </c>
      <c r="AE13" s="36">
        <v>0</v>
      </c>
      <c r="AF13" s="37">
        <v>0</v>
      </c>
      <c r="AG13" s="36">
        <f t="shared" si="12"/>
        <v>0</v>
      </c>
      <c r="AH13" s="36">
        <v>0</v>
      </c>
      <c r="AI13" s="37">
        <v>0</v>
      </c>
      <c r="AJ13" s="36">
        <f t="shared" si="13"/>
        <v>0</v>
      </c>
      <c r="AK13" s="36">
        <v>0</v>
      </c>
      <c r="AL13" s="37">
        <v>0</v>
      </c>
      <c r="AM13" s="36">
        <f t="shared" si="14"/>
        <v>0</v>
      </c>
      <c r="AN13" s="36">
        <v>0</v>
      </c>
      <c r="AO13" s="37">
        <v>0</v>
      </c>
    </row>
    <row r="14" spans="1:41" ht="20.100000000000001" customHeight="1" x14ac:dyDescent="0.15">
      <c r="A14" s="35" t="s">
        <v>188</v>
      </c>
      <c r="B14" s="35" t="s">
        <v>115</v>
      </c>
      <c r="C14" s="35" t="s">
        <v>84</v>
      </c>
      <c r="D14" s="35" t="s">
        <v>192</v>
      </c>
      <c r="E14" s="36">
        <f t="shared" si="0"/>
        <v>36.61</v>
      </c>
      <c r="F14" s="36">
        <f t="shared" si="1"/>
        <v>36.61</v>
      </c>
      <c r="G14" s="36">
        <f t="shared" si="2"/>
        <v>36.61</v>
      </c>
      <c r="H14" s="36">
        <v>36.61</v>
      </c>
      <c r="I14" s="37">
        <v>0</v>
      </c>
      <c r="J14" s="36">
        <f t="shared" si="3"/>
        <v>0</v>
      </c>
      <c r="K14" s="36">
        <v>0</v>
      </c>
      <c r="L14" s="37">
        <v>0</v>
      </c>
      <c r="M14" s="36">
        <f t="shared" si="4"/>
        <v>0</v>
      </c>
      <c r="N14" s="36">
        <v>0</v>
      </c>
      <c r="O14" s="37">
        <v>0</v>
      </c>
      <c r="P14" s="38">
        <f t="shared" si="5"/>
        <v>0</v>
      </c>
      <c r="Q14" s="36">
        <f t="shared" si="6"/>
        <v>0</v>
      </c>
      <c r="R14" s="36">
        <v>0</v>
      </c>
      <c r="S14" s="37">
        <v>0</v>
      </c>
      <c r="T14" s="36">
        <f t="shared" si="7"/>
        <v>0</v>
      </c>
      <c r="U14" s="36">
        <v>0</v>
      </c>
      <c r="V14" s="36">
        <v>0</v>
      </c>
      <c r="W14" s="36">
        <f t="shared" si="8"/>
        <v>0</v>
      </c>
      <c r="X14" s="36">
        <v>0</v>
      </c>
      <c r="Y14" s="37">
        <v>0</v>
      </c>
      <c r="Z14" s="38">
        <f t="shared" si="9"/>
        <v>0</v>
      </c>
      <c r="AA14" s="36">
        <f t="shared" si="10"/>
        <v>0</v>
      </c>
      <c r="AB14" s="36">
        <v>0</v>
      </c>
      <c r="AC14" s="37">
        <v>0</v>
      </c>
      <c r="AD14" s="36">
        <f t="shared" si="11"/>
        <v>0</v>
      </c>
      <c r="AE14" s="36">
        <v>0</v>
      </c>
      <c r="AF14" s="37">
        <v>0</v>
      </c>
      <c r="AG14" s="36">
        <f t="shared" si="12"/>
        <v>0</v>
      </c>
      <c r="AH14" s="36">
        <v>0</v>
      </c>
      <c r="AI14" s="37">
        <v>0</v>
      </c>
      <c r="AJ14" s="36">
        <f t="shared" si="13"/>
        <v>0</v>
      </c>
      <c r="AK14" s="36">
        <v>0</v>
      </c>
      <c r="AL14" s="37">
        <v>0</v>
      </c>
      <c r="AM14" s="36">
        <f t="shared" si="14"/>
        <v>0</v>
      </c>
      <c r="AN14" s="36">
        <v>0</v>
      </c>
      <c r="AO14" s="37">
        <v>0</v>
      </c>
    </row>
    <row r="15" spans="1:41" ht="20.100000000000001" customHeight="1" x14ac:dyDescent="0.15">
      <c r="A15" s="35" t="s">
        <v>36</v>
      </c>
      <c r="B15" s="35" t="s">
        <v>36</v>
      </c>
      <c r="C15" s="35" t="s">
        <v>36</v>
      </c>
      <c r="D15" s="35" t="s">
        <v>193</v>
      </c>
      <c r="E15" s="36">
        <f t="shared" si="0"/>
        <v>6843.87</v>
      </c>
      <c r="F15" s="36">
        <f t="shared" si="1"/>
        <v>6397.73</v>
      </c>
      <c r="G15" s="36">
        <f t="shared" si="2"/>
        <v>6397.73</v>
      </c>
      <c r="H15" s="36">
        <v>1854.74</v>
      </c>
      <c r="I15" s="37">
        <v>4542.99</v>
      </c>
      <c r="J15" s="36">
        <f t="shared" si="3"/>
        <v>0</v>
      </c>
      <c r="K15" s="36">
        <v>0</v>
      </c>
      <c r="L15" s="37">
        <v>0</v>
      </c>
      <c r="M15" s="36">
        <f t="shared" si="4"/>
        <v>0</v>
      </c>
      <c r="N15" s="36">
        <v>0</v>
      </c>
      <c r="O15" s="37">
        <v>0</v>
      </c>
      <c r="P15" s="38">
        <f t="shared" si="5"/>
        <v>0</v>
      </c>
      <c r="Q15" s="36">
        <f t="shared" si="6"/>
        <v>0</v>
      </c>
      <c r="R15" s="36">
        <v>0</v>
      </c>
      <c r="S15" s="37">
        <v>0</v>
      </c>
      <c r="T15" s="36">
        <f t="shared" si="7"/>
        <v>0</v>
      </c>
      <c r="U15" s="36">
        <v>0</v>
      </c>
      <c r="V15" s="36">
        <v>0</v>
      </c>
      <c r="W15" s="36">
        <f t="shared" si="8"/>
        <v>0</v>
      </c>
      <c r="X15" s="36">
        <v>0</v>
      </c>
      <c r="Y15" s="37">
        <v>0</v>
      </c>
      <c r="Z15" s="38">
        <f t="shared" si="9"/>
        <v>446.14</v>
      </c>
      <c r="AA15" s="36">
        <f t="shared" si="10"/>
        <v>446.14</v>
      </c>
      <c r="AB15" s="36">
        <v>0</v>
      </c>
      <c r="AC15" s="37">
        <v>446.14</v>
      </c>
      <c r="AD15" s="36">
        <f t="shared" si="11"/>
        <v>0</v>
      </c>
      <c r="AE15" s="36">
        <v>0</v>
      </c>
      <c r="AF15" s="37">
        <v>0</v>
      </c>
      <c r="AG15" s="36">
        <f t="shared" si="12"/>
        <v>0</v>
      </c>
      <c r="AH15" s="36">
        <v>0</v>
      </c>
      <c r="AI15" s="37">
        <v>0</v>
      </c>
      <c r="AJ15" s="36">
        <f t="shared" si="13"/>
        <v>0</v>
      </c>
      <c r="AK15" s="36">
        <v>0</v>
      </c>
      <c r="AL15" s="37">
        <v>0</v>
      </c>
      <c r="AM15" s="36">
        <f t="shared" si="14"/>
        <v>0</v>
      </c>
      <c r="AN15" s="36">
        <v>0</v>
      </c>
      <c r="AO15" s="37">
        <v>0</v>
      </c>
    </row>
    <row r="16" spans="1:41" ht="20.100000000000001" customHeight="1" x14ac:dyDescent="0.15">
      <c r="A16" s="35" t="s">
        <v>194</v>
      </c>
      <c r="B16" s="35" t="s">
        <v>83</v>
      </c>
      <c r="C16" s="35" t="s">
        <v>84</v>
      </c>
      <c r="D16" s="35" t="s">
        <v>195</v>
      </c>
      <c r="E16" s="36">
        <f t="shared" si="0"/>
        <v>1080.55</v>
      </c>
      <c r="F16" s="36">
        <f t="shared" si="1"/>
        <v>1080.55</v>
      </c>
      <c r="G16" s="36">
        <f t="shared" si="2"/>
        <v>1080.55</v>
      </c>
      <c r="H16" s="36">
        <v>825.55</v>
      </c>
      <c r="I16" s="37">
        <v>255</v>
      </c>
      <c r="J16" s="36">
        <f t="shared" si="3"/>
        <v>0</v>
      </c>
      <c r="K16" s="36">
        <v>0</v>
      </c>
      <c r="L16" s="37">
        <v>0</v>
      </c>
      <c r="M16" s="36">
        <f t="shared" si="4"/>
        <v>0</v>
      </c>
      <c r="N16" s="36">
        <v>0</v>
      </c>
      <c r="O16" s="37">
        <v>0</v>
      </c>
      <c r="P16" s="38">
        <f t="shared" si="5"/>
        <v>0</v>
      </c>
      <c r="Q16" s="36">
        <f t="shared" si="6"/>
        <v>0</v>
      </c>
      <c r="R16" s="36">
        <v>0</v>
      </c>
      <c r="S16" s="37">
        <v>0</v>
      </c>
      <c r="T16" s="36">
        <f t="shared" si="7"/>
        <v>0</v>
      </c>
      <c r="U16" s="36">
        <v>0</v>
      </c>
      <c r="V16" s="36">
        <v>0</v>
      </c>
      <c r="W16" s="36">
        <f t="shared" si="8"/>
        <v>0</v>
      </c>
      <c r="X16" s="36">
        <v>0</v>
      </c>
      <c r="Y16" s="37">
        <v>0</v>
      </c>
      <c r="Z16" s="38">
        <f t="shared" si="9"/>
        <v>0</v>
      </c>
      <c r="AA16" s="36">
        <f t="shared" si="10"/>
        <v>0</v>
      </c>
      <c r="AB16" s="36">
        <v>0</v>
      </c>
      <c r="AC16" s="37">
        <v>0</v>
      </c>
      <c r="AD16" s="36">
        <f t="shared" si="11"/>
        <v>0</v>
      </c>
      <c r="AE16" s="36">
        <v>0</v>
      </c>
      <c r="AF16" s="37">
        <v>0</v>
      </c>
      <c r="AG16" s="36">
        <f t="shared" si="12"/>
        <v>0</v>
      </c>
      <c r="AH16" s="36">
        <v>0</v>
      </c>
      <c r="AI16" s="37">
        <v>0</v>
      </c>
      <c r="AJ16" s="36">
        <f t="shared" si="13"/>
        <v>0</v>
      </c>
      <c r="AK16" s="36">
        <v>0</v>
      </c>
      <c r="AL16" s="37">
        <v>0</v>
      </c>
      <c r="AM16" s="36">
        <f t="shared" si="14"/>
        <v>0</v>
      </c>
      <c r="AN16" s="36">
        <v>0</v>
      </c>
      <c r="AO16" s="37">
        <v>0</v>
      </c>
    </row>
    <row r="17" spans="1:41" ht="20.100000000000001" customHeight="1" x14ac:dyDescent="0.15">
      <c r="A17" s="35" t="s">
        <v>194</v>
      </c>
      <c r="B17" s="35" t="s">
        <v>105</v>
      </c>
      <c r="C17" s="35" t="s">
        <v>84</v>
      </c>
      <c r="D17" s="35" t="s">
        <v>196</v>
      </c>
      <c r="E17" s="36">
        <f t="shared" si="0"/>
        <v>40</v>
      </c>
      <c r="F17" s="36">
        <f t="shared" si="1"/>
        <v>40</v>
      </c>
      <c r="G17" s="36">
        <f t="shared" si="2"/>
        <v>40</v>
      </c>
      <c r="H17" s="36">
        <v>40</v>
      </c>
      <c r="I17" s="37">
        <v>0</v>
      </c>
      <c r="J17" s="36">
        <f t="shared" si="3"/>
        <v>0</v>
      </c>
      <c r="K17" s="36">
        <v>0</v>
      </c>
      <c r="L17" s="37">
        <v>0</v>
      </c>
      <c r="M17" s="36">
        <f t="shared" si="4"/>
        <v>0</v>
      </c>
      <c r="N17" s="36">
        <v>0</v>
      </c>
      <c r="O17" s="37">
        <v>0</v>
      </c>
      <c r="P17" s="38">
        <f t="shared" si="5"/>
        <v>0</v>
      </c>
      <c r="Q17" s="36">
        <f t="shared" si="6"/>
        <v>0</v>
      </c>
      <c r="R17" s="36">
        <v>0</v>
      </c>
      <c r="S17" s="37">
        <v>0</v>
      </c>
      <c r="T17" s="36">
        <f t="shared" si="7"/>
        <v>0</v>
      </c>
      <c r="U17" s="36">
        <v>0</v>
      </c>
      <c r="V17" s="36">
        <v>0</v>
      </c>
      <c r="W17" s="36">
        <f t="shared" si="8"/>
        <v>0</v>
      </c>
      <c r="X17" s="36">
        <v>0</v>
      </c>
      <c r="Y17" s="37">
        <v>0</v>
      </c>
      <c r="Z17" s="38">
        <f t="shared" si="9"/>
        <v>0</v>
      </c>
      <c r="AA17" s="36">
        <f t="shared" si="10"/>
        <v>0</v>
      </c>
      <c r="AB17" s="36">
        <v>0</v>
      </c>
      <c r="AC17" s="37">
        <v>0</v>
      </c>
      <c r="AD17" s="36">
        <f t="shared" si="11"/>
        <v>0</v>
      </c>
      <c r="AE17" s="36">
        <v>0</v>
      </c>
      <c r="AF17" s="37">
        <v>0</v>
      </c>
      <c r="AG17" s="36">
        <f t="shared" si="12"/>
        <v>0</v>
      </c>
      <c r="AH17" s="36">
        <v>0</v>
      </c>
      <c r="AI17" s="37">
        <v>0</v>
      </c>
      <c r="AJ17" s="36">
        <f t="shared" si="13"/>
        <v>0</v>
      </c>
      <c r="AK17" s="36">
        <v>0</v>
      </c>
      <c r="AL17" s="37">
        <v>0</v>
      </c>
      <c r="AM17" s="36">
        <f t="shared" si="14"/>
        <v>0</v>
      </c>
      <c r="AN17" s="36">
        <v>0</v>
      </c>
      <c r="AO17" s="37">
        <v>0</v>
      </c>
    </row>
    <row r="18" spans="1:41" ht="20.100000000000001" customHeight="1" x14ac:dyDescent="0.15">
      <c r="A18" s="35" t="s">
        <v>194</v>
      </c>
      <c r="B18" s="35" t="s">
        <v>95</v>
      </c>
      <c r="C18" s="35" t="s">
        <v>84</v>
      </c>
      <c r="D18" s="35" t="s">
        <v>197</v>
      </c>
      <c r="E18" s="36">
        <f t="shared" si="0"/>
        <v>550</v>
      </c>
      <c r="F18" s="36">
        <f t="shared" si="1"/>
        <v>550</v>
      </c>
      <c r="G18" s="36">
        <f t="shared" si="2"/>
        <v>550</v>
      </c>
      <c r="H18" s="36">
        <v>550</v>
      </c>
      <c r="I18" s="37">
        <v>0</v>
      </c>
      <c r="J18" s="36">
        <f t="shared" si="3"/>
        <v>0</v>
      </c>
      <c r="K18" s="36">
        <v>0</v>
      </c>
      <c r="L18" s="37">
        <v>0</v>
      </c>
      <c r="M18" s="36">
        <f t="shared" si="4"/>
        <v>0</v>
      </c>
      <c r="N18" s="36">
        <v>0</v>
      </c>
      <c r="O18" s="37">
        <v>0</v>
      </c>
      <c r="P18" s="38">
        <f t="shared" si="5"/>
        <v>0</v>
      </c>
      <c r="Q18" s="36">
        <f t="shared" si="6"/>
        <v>0</v>
      </c>
      <c r="R18" s="36">
        <v>0</v>
      </c>
      <c r="S18" s="37">
        <v>0</v>
      </c>
      <c r="T18" s="36">
        <f t="shared" si="7"/>
        <v>0</v>
      </c>
      <c r="U18" s="36">
        <v>0</v>
      </c>
      <c r="V18" s="36">
        <v>0</v>
      </c>
      <c r="W18" s="36">
        <f t="shared" si="8"/>
        <v>0</v>
      </c>
      <c r="X18" s="36">
        <v>0</v>
      </c>
      <c r="Y18" s="37">
        <v>0</v>
      </c>
      <c r="Z18" s="38">
        <f t="shared" si="9"/>
        <v>0</v>
      </c>
      <c r="AA18" s="36">
        <f t="shared" si="10"/>
        <v>0</v>
      </c>
      <c r="AB18" s="36">
        <v>0</v>
      </c>
      <c r="AC18" s="37">
        <v>0</v>
      </c>
      <c r="AD18" s="36">
        <f t="shared" si="11"/>
        <v>0</v>
      </c>
      <c r="AE18" s="36">
        <v>0</v>
      </c>
      <c r="AF18" s="37">
        <v>0</v>
      </c>
      <c r="AG18" s="36">
        <f t="shared" si="12"/>
        <v>0</v>
      </c>
      <c r="AH18" s="36">
        <v>0</v>
      </c>
      <c r="AI18" s="37">
        <v>0</v>
      </c>
      <c r="AJ18" s="36">
        <f t="shared" si="13"/>
        <v>0</v>
      </c>
      <c r="AK18" s="36">
        <v>0</v>
      </c>
      <c r="AL18" s="37">
        <v>0</v>
      </c>
      <c r="AM18" s="36">
        <f t="shared" si="14"/>
        <v>0</v>
      </c>
      <c r="AN18" s="36">
        <v>0</v>
      </c>
      <c r="AO18" s="37">
        <v>0</v>
      </c>
    </row>
    <row r="19" spans="1:41" ht="20.100000000000001" customHeight="1" x14ac:dyDescent="0.15">
      <c r="A19" s="35" t="s">
        <v>194</v>
      </c>
      <c r="B19" s="35" t="s">
        <v>82</v>
      </c>
      <c r="C19" s="35" t="s">
        <v>84</v>
      </c>
      <c r="D19" s="35" t="s">
        <v>198</v>
      </c>
      <c r="E19" s="36">
        <f t="shared" si="0"/>
        <v>890.2</v>
      </c>
      <c r="F19" s="36">
        <f t="shared" si="1"/>
        <v>855</v>
      </c>
      <c r="G19" s="36">
        <f t="shared" si="2"/>
        <v>855</v>
      </c>
      <c r="H19" s="36">
        <v>0</v>
      </c>
      <c r="I19" s="37">
        <v>855</v>
      </c>
      <c r="J19" s="36">
        <f t="shared" si="3"/>
        <v>0</v>
      </c>
      <c r="K19" s="36">
        <v>0</v>
      </c>
      <c r="L19" s="37">
        <v>0</v>
      </c>
      <c r="M19" s="36">
        <f t="shared" si="4"/>
        <v>0</v>
      </c>
      <c r="N19" s="36">
        <v>0</v>
      </c>
      <c r="O19" s="37">
        <v>0</v>
      </c>
      <c r="P19" s="38">
        <f t="shared" si="5"/>
        <v>0</v>
      </c>
      <c r="Q19" s="36">
        <f t="shared" si="6"/>
        <v>0</v>
      </c>
      <c r="R19" s="36">
        <v>0</v>
      </c>
      <c r="S19" s="37">
        <v>0</v>
      </c>
      <c r="T19" s="36">
        <f t="shared" si="7"/>
        <v>0</v>
      </c>
      <c r="U19" s="36">
        <v>0</v>
      </c>
      <c r="V19" s="36">
        <v>0</v>
      </c>
      <c r="W19" s="36">
        <f t="shared" si="8"/>
        <v>0</v>
      </c>
      <c r="X19" s="36">
        <v>0</v>
      </c>
      <c r="Y19" s="37">
        <v>0</v>
      </c>
      <c r="Z19" s="38">
        <f t="shared" si="9"/>
        <v>35.200000000000003</v>
      </c>
      <c r="AA19" s="36">
        <f t="shared" si="10"/>
        <v>35.200000000000003</v>
      </c>
      <c r="AB19" s="36">
        <v>0</v>
      </c>
      <c r="AC19" s="37">
        <v>35.200000000000003</v>
      </c>
      <c r="AD19" s="36">
        <f t="shared" si="11"/>
        <v>0</v>
      </c>
      <c r="AE19" s="36">
        <v>0</v>
      </c>
      <c r="AF19" s="37">
        <v>0</v>
      </c>
      <c r="AG19" s="36">
        <f t="shared" si="12"/>
        <v>0</v>
      </c>
      <c r="AH19" s="36">
        <v>0</v>
      </c>
      <c r="AI19" s="37">
        <v>0</v>
      </c>
      <c r="AJ19" s="36">
        <f t="shared" si="13"/>
        <v>0</v>
      </c>
      <c r="AK19" s="36">
        <v>0</v>
      </c>
      <c r="AL19" s="37">
        <v>0</v>
      </c>
      <c r="AM19" s="36">
        <f t="shared" si="14"/>
        <v>0</v>
      </c>
      <c r="AN19" s="36">
        <v>0</v>
      </c>
      <c r="AO19" s="37">
        <v>0</v>
      </c>
    </row>
    <row r="20" spans="1:41" ht="20.100000000000001" customHeight="1" x14ac:dyDescent="0.15">
      <c r="A20" s="35" t="s">
        <v>194</v>
      </c>
      <c r="B20" s="35" t="s">
        <v>89</v>
      </c>
      <c r="C20" s="35" t="s">
        <v>84</v>
      </c>
      <c r="D20" s="35" t="s">
        <v>199</v>
      </c>
      <c r="E20" s="36">
        <f t="shared" si="0"/>
        <v>10</v>
      </c>
      <c r="F20" s="36">
        <f t="shared" si="1"/>
        <v>10</v>
      </c>
      <c r="G20" s="36">
        <f t="shared" si="2"/>
        <v>10</v>
      </c>
      <c r="H20" s="36">
        <v>10</v>
      </c>
      <c r="I20" s="37">
        <v>0</v>
      </c>
      <c r="J20" s="36">
        <f t="shared" si="3"/>
        <v>0</v>
      </c>
      <c r="K20" s="36">
        <v>0</v>
      </c>
      <c r="L20" s="37">
        <v>0</v>
      </c>
      <c r="M20" s="36">
        <f t="shared" si="4"/>
        <v>0</v>
      </c>
      <c r="N20" s="36">
        <v>0</v>
      </c>
      <c r="O20" s="37">
        <v>0</v>
      </c>
      <c r="P20" s="38">
        <f t="shared" si="5"/>
        <v>0</v>
      </c>
      <c r="Q20" s="36">
        <f t="shared" si="6"/>
        <v>0</v>
      </c>
      <c r="R20" s="36">
        <v>0</v>
      </c>
      <c r="S20" s="37">
        <v>0</v>
      </c>
      <c r="T20" s="36">
        <f t="shared" si="7"/>
        <v>0</v>
      </c>
      <c r="U20" s="36">
        <v>0</v>
      </c>
      <c r="V20" s="36">
        <v>0</v>
      </c>
      <c r="W20" s="36">
        <f t="shared" si="8"/>
        <v>0</v>
      </c>
      <c r="X20" s="36">
        <v>0</v>
      </c>
      <c r="Y20" s="37">
        <v>0</v>
      </c>
      <c r="Z20" s="38">
        <f t="shared" si="9"/>
        <v>0</v>
      </c>
      <c r="AA20" s="36">
        <f t="shared" si="10"/>
        <v>0</v>
      </c>
      <c r="AB20" s="36">
        <v>0</v>
      </c>
      <c r="AC20" s="37">
        <v>0</v>
      </c>
      <c r="AD20" s="36">
        <f t="shared" si="11"/>
        <v>0</v>
      </c>
      <c r="AE20" s="36">
        <v>0</v>
      </c>
      <c r="AF20" s="37">
        <v>0</v>
      </c>
      <c r="AG20" s="36">
        <f t="shared" si="12"/>
        <v>0</v>
      </c>
      <c r="AH20" s="36">
        <v>0</v>
      </c>
      <c r="AI20" s="37">
        <v>0</v>
      </c>
      <c r="AJ20" s="36">
        <f t="shared" si="13"/>
        <v>0</v>
      </c>
      <c r="AK20" s="36">
        <v>0</v>
      </c>
      <c r="AL20" s="37">
        <v>0</v>
      </c>
      <c r="AM20" s="36">
        <f t="shared" si="14"/>
        <v>0</v>
      </c>
      <c r="AN20" s="36">
        <v>0</v>
      </c>
      <c r="AO20" s="37">
        <v>0</v>
      </c>
    </row>
    <row r="21" spans="1:41" ht="20.100000000000001" customHeight="1" x14ac:dyDescent="0.15">
      <c r="A21" s="35" t="s">
        <v>194</v>
      </c>
      <c r="B21" s="35" t="s">
        <v>94</v>
      </c>
      <c r="C21" s="35" t="s">
        <v>84</v>
      </c>
      <c r="D21" s="35" t="s">
        <v>200</v>
      </c>
      <c r="E21" s="36">
        <f t="shared" si="0"/>
        <v>58.4</v>
      </c>
      <c r="F21" s="36">
        <f t="shared" si="1"/>
        <v>58.4</v>
      </c>
      <c r="G21" s="36">
        <f t="shared" si="2"/>
        <v>58.4</v>
      </c>
      <c r="H21" s="36">
        <v>58.4</v>
      </c>
      <c r="I21" s="37">
        <v>0</v>
      </c>
      <c r="J21" s="36">
        <f t="shared" si="3"/>
        <v>0</v>
      </c>
      <c r="K21" s="36">
        <v>0</v>
      </c>
      <c r="L21" s="37">
        <v>0</v>
      </c>
      <c r="M21" s="36">
        <f t="shared" si="4"/>
        <v>0</v>
      </c>
      <c r="N21" s="36">
        <v>0</v>
      </c>
      <c r="O21" s="37">
        <v>0</v>
      </c>
      <c r="P21" s="38">
        <f t="shared" si="5"/>
        <v>0</v>
      </c>
      <c r="Q21" s="36">
        <f t="shared" si="6"/>
        <v>0</v>
      </c>
      <c r="R21" s="36">
        <v>0</v>
      </c>
      <c r="S21" s="37">
        <v>0</v>
      </c>
      <c r="T21" s="36">
        <f t="shared" si="7"/>
        <v>0</v>
      </c>
      <c r="U21" s="36">
        <v>0</v>
      </c>
      <c r="V21" s="36">
        <v>0</v>
      </c>
      <c r="W21" s="36">
        <f t="shared" si="8"/>
        <v>0</v>
      </c>
      <c r="X21" s="36">
        <v>0</v>
      </c>
      <c r="Y21" s="37">
        <v>0</v>
      </c>
      <c r="Z21" s="38">
        <f t="shared" si="9"/>
        <v>0</v>
      </c>
      <c r="AA21" s="36">
        <f t="shared" si="10"/>
        <v>0</v>
      </c>
      <c r="AB21" s="36">
        <v>0</v>
      </c>
      <c r="AC21" s="37">
        <v>0</v>
      </c>
      <c r="AD21" s="36">
        <f t="shared" si="11"/>
        <v>0</v>
      </c>
      <c r="AE21" s="36">
        <v>0</v>
      </c>
      <c r="AF21" s="37">
        <v>0</v>
      </c>
      <c r="AG21" s="36">
        <f t="shared" si="12"/>
        <v>0</v>
      </c>
      <c r="AH21" s="36">
        <v>0</v>
      </c>
      <c r="AI21" s="37">
        <v>0</v>
      </c>
      <c r="AJ21" s="36">
        <f t="shared" si="13"/>
        <v>0</v>
      </c>
      <c r="AK21" s="36">
        <v>0</v>
      </c>
      <c r="AL21" s="37">
        <v>0</v>
      </c>
      <c r="AM21" s="36">
        <f t="shared" si="14"/>
        <v>0</v>
      </c>
      <c r="AN21" s="36">
        <v>0</v>
      </c>
      <c r="AO21" s="37">
        <v>0</v>
      </c>
    </row>
    <row r="22" spans="1:41" ht="20.100000000000001" customHeight="1" x14ac:dyDescent="0.15">
      <c r="A22" s="35" t="s">
        <v>194</v>
      </c>
      <c r="B22" s="35" t="s">
        <v>201</v>
      </c>
      <c r="C22" s="35" t="s">
        <v>84</v>
      </c>
      <c r="D22" s="35" t="s">
        <v>202</v>
      </c>
      <c r="E22" s="36">
        <f t="shared" si="0"/>
        <v>1627.99</v>
      </c>
      <c r="F22" s="36">
        <f t="shared" si="1"/>
        <v>1217.05</v>
      </c>
      <c r="G22" s="36">
        <f t="shared" si="2"/>
        <v>1217.05</v>
      </c>
      <c r="H22" s="36">
        <v>317.05</v>
      </c>
      <c r="I22" s="37">
        <v>900</v>
      </c>
      <c r="J22" s="36">
        <f t="shared" si="3"/>
        <v>0</v>
      </c>
      <c r="K22" s="36">
        <v>0</v>
      </c>
      <c r="L22" s="37">
        <v>0</v>
      </c>
      <c r="M22" s="36">
        <f t="shared" si="4"/>
        <v>0</v>
      </c>
      <c r="N22" s="36">
        <v>0</v>
      </c>
      <c r="O22" s="37">
        <v>0</v>
      </c>
      <c r="P22" s="38">
        <f t="shared" si="5"/>
        <v>0</v>
      </c>
      <c r="Q22" s="36">
        <f t="shared" si="6"/>
        <v>0</v>
      </c>
      <c r="R22" s="36">
        <v>0</v>
      </c>
      <c r="S22" s="37">
        <v>0</v>
      </c>
      <c r="T22" s="36">
        <f t="shared" si="7"/>
        <v>0</v>
      </c>
      <c r="U22" s="36">
        <v>0</v>
      </c>
      <c r="V22" s="36">
        <v>0</v>
      </c>
      <c r="W22" s="36">
        <f t="shared" si="8"/>
        <v>0</v>
      </c>
      <c r="X22" s="36">
        <v>0</v>
      </c>
      <c r="Y22" s="37">
        <v>0</v>
      </c>
      <c r="Z22" s="38">
        <f t="shared" si="9"/>
        <v>410.94</v>
      </c>
      <c r="AA22" s="36">
        <f t="shared" si="10"/>
        <v>410.94</v>
      </c>
      <c r="AB22" s="36">
        <v>0</v>
      </c>
      <c r="AC22" s="37">
        <v>410.94</v>
      </c>
      <c r="AD22" s="36">
        <f t="shared" si="11"/>
        <v>0</v>
      </c>
      <c r="AE22" s="36">
        <v>0</v>
      </c>
      <c r="AF22" s="37">
        <v>0</v>
      </c>
      <c r="AG22" s="36">
        <f t="shared" si="12"/>
        <v>0</v>
      </c>
      <c r="AH22" s="36">
        <v>0</v>
      </c>
      <c r="AI22" s="37">
        <v>0</v>
      </c>
      <c r="AJ22" s="36">
        <f t="shared" si="13"/>
        <v>0</v>
      </c>
      <c r="AK22" s="36">
        <v>0</v>
      </c>
      <c r="AL22" s="37">
        <v>0</v>
      </c>
      <c r="AM22" s="36">
        <f t="shared" si="14"/>
        <v>0</v>
      </c>
      <c r="AN22" s="36">
        <v>0</v>
      </c>
      <c r="AO22" s="37">
        <v>0</v>
      </c>
    </row>
    <row r="23" spans="1:41" ht="20.100000000000001" customHeight="1" x14ac:dyDescent="0.15">
      <c r="A23" s="35" t="s">
        <v>194</v>
      </c>
      <c r="B23" s="35" t="s">
        <v>115</v>
      </c>
      <c r="C23" s="35" t="s">
        <v>84</v>
      </c>
      <c r="D23" s="35" t="s">
        <v>203</v>
      </c>
      <c r="E23" s="36">
        <f t="shared" si="0"/>
        <v>2586.7299999999996</v>
      </c>
      <c r="F23" s="36">
        <f t="shared" si="1"/>
        <v>2586.7299999999996</v>
      </c>
      <c r="G23" s="36">
        <f t="shared" si="2"/>
        <v>2586.7299999999996</v>
      </c>
      <c r="H23" s="36">
        <v>53.74</v>
      </c>
      <c r="I23" s="37">
        <v>2532.9899999999998</v>
      </c>
      <c r="J23" s="36">
        <f t="shared" si="3"/>
        <v>0</v>
      </c>
      <c r="K23" s="36">
        <v>0</v>
      </c>
      <c r="L23" s="37">
        <v>0</v>
      </c>
      <c r="M23" s="36">
        <f t="shared" si="4"/>
        <v>0</v>
      </c>
      <c r="N23" s="36">
        <v>0</v>
      </c>
      <c r="O23" s="37">
        <v>0</v>
      </c>
      <c r="P23" s="38">
        <f t="shared" si="5"/>
        <v>0</v>
      </c>
      <c r="Q23" s="36">
        <f t="shared" si="6"/>
        <v>0</v>
      </c>
      <c r="R23" s="36">
        <v>0</v>
      </c>
      <c r="S23" s="37">
        <v>0</v>
      </c>
      <c r="T23" s="36">
        <f t="shared" si="7"/>
        <v>0</v>
      </c>
      <c r="U23" s="36">
        <v>0</v>
      </c>
      <c r="V23" s="36">
        <v>0</v>
      </c>
      <c r="W23" s="36">
        <f t="shared" si="8"/>
        <v>0</v>
      </c>
      <c r="X23" s="36">
        <v>0</v>
      </c>
      <c r="Y23" s="37">
        <v>0</v>
      </c>
      <c r="Z23" s="38">
        <f t="shared" si="9"/>
        <v>0</v>
      </c>
      <c r="AA23" s="36">
        <f t="shared" si="10"/>
        <v>0</v>
      </c>
      <c r="AB23" s="36">
        <v>0</v>
      </c>
      <c r="AC23" s="37">
        <v>0</v>
      </c>
      <c r="AD23" s="36">
        <f t="shared" si="11"/>
        <v>0</v>
      </c>
      <c r="AE23" s="36">
        <v>0</v>
      </c>
      <c r="AF23" s="37">
        <v>0</v>
      </c>
      <c r="AG23" s="36">
        <f t="shared" si="12"/>
        <v>0</v>
      </c>
      <c r="AH23" s="36">
        <v>0</v>
      </c>
      <c r="AI23" s="37">
        <v>0</v>
      </c>
      <c r="AJ23" s="36">
        <f t="shared" si="13"/>
        <v>0</v>
      </c>
      <c r="AK23" s="36">
        <v>0</v>
      </c>
      <c r="AL23" s="37">
        <v>0</v>
      </c>
      <c r="AM23" s="36">
        <f t="shared" si="14"/>
        <v>0</v>
      </c>
      <c r="AN23" s="36">
        <v>0</v>
      </c>
      <c r="AO23" s="37">
        <v>0</v>
      </c>
    </row>
    <row r="24" spans="1:41" ht="20.100000000000001" customHeight="1" x14ac:dyDescent="0.15">
      <c r="A24" s="35" t="s">
        <v>36</v>
      </c>
      <c r="B24" s="35" t="s">
        <v>36</v>
      </c>
      <c r="C24" s="35" t="s">
        <v>36</v>
      </c>
      <c r="D24" s="35" t="s">
        <v>204</v>
      </c>
      <c r="E24" s="36">
        <f t="shared" si="0"/>
        <v>118.78</v>
      </c>
      <c r="F24" s="36">
        <f t="shared" si="1"/>
        <v>76.61</v>
      </c>
      <c r="G24" s="36">
        <f t="shared" si="2"/>
        <v>76.61</v>
      </c>
      <c r="H24" s="36">
        <v>0</v>
      </c>
      <c r="I24" s="37">
        <v>76.61</v>
      </c>
      <c r="J24" s="36">
        <f t="shared" si="3"/>
        <v>0</v>
      </c>
      <c r="K24" s="36">
        <v>0</v>
      </c>
      <c r="L24" s="37">
        <v>0</v>
      </c>
      <c r="M24" s="36">
        <f t="shared" si="4"/>
        <v>0</v>
      </c>
      <c r="N24" s="36">
        <v>0</v>
      </c>
      <c r="O24" s="37">
        <v>0</v>
      </c>
      <c r="P24" s="38">
        <f t="shared" si="5"/>
        <v>0</v>
      </c>
      <c r="Q24" s="36">
        <f t="shared" si="6"/>
        <v>0</v>
      </c>
      <c r="R24" s="36">
        <v>0</v>
      </c>
      <c r="S24" s="37">
        <v>0</v>
      </c>
      <c r="T24" s="36">
        <f t="shared" si="7"/>
        <v>0</v>
      </c>
      <c r="U24" s="36">
        <v>0</v>
      </c>
      <c r="V24" s="36">
        <v>0</v>
      </c>
      <c r="W24" s="36">
        <f t="shared" si="8"/>
        <v>0</v>
      </c>
      <c r="X24" s="36">
        <v>0</v>
      </c>
      <c r="Y24" s="37">
        <v>0</v>
      </c>
      <c r="Z24" s="38">
        <f t="shared" si="9"/>
        <v>42.17</v>
      </c>
      <c r="AA24" s="36">
        <f t="shared" si="10"/>
        <v>42.17</v>
      </c>
      <c r="AB24" s="36">
        <v>0</v>
      </c>
      <c r="AC24" s="37">
        <v>42.17</v>
      </c>
      <c r="AD24" s="36">
        <f t="shared" si="11"/>
        <v>0</v>
      </c>
      <c r="AE24" s="36">
        <v>0</v>
      </c>
      <c r="AF24" s="37">
        <v>0</v>
      </c>
      <c r="AG24" s="36">
        <f t="shared" si="12"/>
        <v>0</v>
      </c>
      <c r="AH24" s="36">
        <v>0</v>
      </c>
      <c r="AI24" s="37">
        <v>0</v>
      </c>
      <c r="AJ24" s="36">
        <f t="shared" si="13"/>
        <v>0</v>
      </c>
      <c r="AK24" s="36">
        <v>0</v>
      </c>
      <c r="AL24" s="37">
        <v>0</v>
      </c>
      <c r="AM24" s="36">
        <f t="shared" si="14"/>
        <v>0</v>
      </c>
      <c r="AN24" s="36">
        <v>0</v>
      </c>
      <c r="AO24" s="37">
        <v>0</v>
      </c>
    </row>
    <row r="25" spans="1:41" ht="20.100000000000001" customHeight="1" x14ac:dyDescent="0.15">
      <c r="A25" s="35" t="s">
        <v>205</v>
      </c>
      <c r="B25" s="35" t="s">
        <v>89</v>
      </c>
      <c r="C25" s="35" t="s">
        <v>84</v>
      </c>
      <c r="D25" s="35" t="s">
        <v>206</v>
      </c>
      <c r="E25" s="36">
        <f t="shared" si="0"/>
        <v>79.78</v>
      </c>
      <c r="F25" s="36">
        <f t="shared" si="1"/>
        <v>76.61</v>
      </c>
      <c r="G25" s="36">
        <f t="shared" si="2"/>
        <v>76.61</v>
      </c>
      <c r="H25" s="36">
        <v>0</v>
      </c>
      <c r="I25" s="37">
        <v>76.61</v>
      </c>
      <c r="J25" s="36">
        <f t="shared" si="3"/>
        <v>0</v>
      </c>
      <c r="K25" s="36">
        <v>0</v>
      </c>
      <c r="L25" s="37">
        <v>0</v>
      </c>
      <c r="M25" s="36">
        <f t="shared" si="4"/>
        <v>0</v>
      </c>
      <c r="N25" s="36">
        <v>0</v>
      </c>
      <c r="O25" s="37">
        <v>0</v>
      </c>
      <c r="P25" s="38">
        <f t="shared" si="5"/>
        <v>0</v>
      </c>
      <c r="Q25" s="36">
        <f t="shared" si="6"/>
        <v>0</v>
      </c>
      <c r="R25" s="36">
        <v>0</v>
      </c>
      <c r="S25" s="37">
        <v>0</v>
      </c>
      <c r="T25" s="36">
        <f t="shared" si="7"/>
        <v>0</v>
      </c>
      <c r="U25" s="36">
        <v>0</v>
      </c>
      <c r="V25" s="36">
        <v>0</v>
      </c>
      <c r="W25" s="36">
        <f t="shared" si="8"/>
        <v>0</v>
      </c>
      <c r="X25" s="36">
        <v>0</v>
      </c>
      <c r="Y25" s="37">
        <v>0</v>
      </c>
      <c r="Z25" s="38">
        <f t="shared" si="9"/>
        <v>3.17</v>
      </c>
      <c r="AA25" s="36">
        <f t="shared" si="10"/>
        <v>3.17</v>
      </c>
      <c r="AB25" s="36">
        <v>0</v>
      </c>
      <c r="AC25" s="37">
        <v>3.17</v>
      </c>
      <c r="AD25" s="36">
        <f t="shared" si="11"/>
        <v>0</v>
      </c>
      <c r="AE25" s="36">
        <v>0</v>
      </c>
      <c r="AF25" s="37">
        <v>0</v>
      </c>
      <c r="AG25" s="36">
        <f t="shared" si="12"/>
        <v>0</v>
      </c>
      <c r="AH25" s="36">
        <v>0</v>
      </c>
      <c r="AI25" s="37">
        <v>0</v>
      </c>
      <c r="AJ25" s="36">
        <f t="shared" si="13"/>
        <v>0</v>
      </c>
      <c r="AK25" s="36">
        <v>0</v>
      </c>
      <c r="AL25" s="37">
        <v>0</v>
      </c>
      <c r="AM25" s="36">
        <f t="shared" si="14"/>
        <v>0</v>
      </c>
      <c r="AN25" s="36">
        <v>0</v>
      </c>
      <c r="AO25" s="37">
        <v>0</v>
      </c>
    </row>
    <row r="26" spans="1:41" ht="20.100000000000001" customHeight="1" x14ac:dyDescent="0.15">
      <c r="A26" s="35" t="s">
        <v>205</v>
      </c>
      <c r="B26" s="35" t="s">
        <v>91</v>
      </c>
      <c r="C26" s="35" t="s">
        <v>84</v>
      </c>
      <c r="D26" s="35" t="s">
        <v>207</v>
      </c>
      <c r="E26" s="36">
        <f t="shared" si="0"/>
        <v>39</v>
      </c>
      <c r="F26" s="36">
        <f t="shared" si="1"/>
        <v>0</v>
      </c>
      <c r="G26" s="36">
        <f t="shared" si="2"/>
        <v>0</v>
      </c>
      <c r="H26" s="36">
        <v>0</v>
      </c>
      <c r="I26" s="37">
        <v>0</v>
      </c>
      <c r="J26" s="36">
        <f t="shared" si="3"/>
        <v>0</v>
      </c>
      <c r="K26" s="36">
        <v>0</v>
      </c>
      <c r="L26" s="37">
        <v>0</v>
      </c>
      <c r="M26" s="36">
        <f t="shared" si="4"/>
        <v>0</v>
      </c>
      <c r="N26" s="36">
        <v>0</v>
      </c>
      <c r="O26" s="37">
        <v>0</v>
      </c>
      <c r="P26" s="38">
        <f t="shared" si="5"/>
        <v>0</v>
      </c>
      <c r="Q26" s="36">
        <f t="shared" si="6"/>
        <v>0</v>
      </c>
      <c r="R26" s="36">
        <v>0</v>
      </c>
      <c r="S26" s="37">
        <v>0</v>
      </c>
      <c r="T26" s="36">
        <f t="shared" si="7"/>
        <v>0</v>
      </c>
      <c r="U26" s="36">
        <v>0</v>
      </c>
      <c r="V26" s="36">
        <v>0</v>
      </c>
      <c r="W26" s="36">
        <f t="shared" si="8"/>
        <v>0</v>
      </c>
      <c r="X26" s="36">
        <v>0</v>
      </c>
      <c r="Y26" s="37">
        <v>0</v>
      </c>
      <c r="Z26" s="38">
        <f t="shared" si="9"/>
        <v>39</v>
      </c>
      <c r="AA26" s="36">
        <f t="shared" si="10"/>
        <v>39</v>
      </c>
      <c r="AB26" s="36">
        <v>0</v>
      </c>
      <c r="AC26" s="37">
        <v>39</v>
      </c>
      <c r="AD26" s="36">
        <f t="shared" si="11"/>
        <v>0</v>
      </c>
      <c r="AE26" s="36">
        <v>0</v>
      </c>
      <c r="AF26" s="37">
        <v>0</v>
      </c>
      <c r="AG26" s="36">
        <f t="shared" si="12"/>
        <v>0</v>
      </c>
      <c r="AH26" s="36">
        <v>0</v>
      </c>
      <c r="AI26" s="37">
        <v>0</v>
      </c>
      <c r="AJ26" s="36">
        <f t="shared" si="13"/>
        <v>0</v>
      </c>
      <c r="AK26" s="36">
        <v>0</v>
      </c>
      <c r="AL26" s="37">
        <v>0</v>
      </c>
      <c r="AM26" s="36">
        <f t="shared" si="14"/>
        <v>0</v>
      </c>
      <c r="AN26" s="36">
        <v>0</v>
      </c>
      <c r="AO26" s="37">
        <v>0</v>
      </c>
    </row>
    <row r="27" spans="1:41" ht="20.100000000000001" customHeight="1" x14ac:dyDescent="0.15">
      <c r="A27" s="35" t="s">
        <v>36</v>
      </c>
      <c r="B27" s="35" t="s">
        <v>36</v>
      </c>
      <c r="C27" s="35" t="s">
        <v>36</v>
      </c>
      <c r="D27" s="35" t="s">
        <v>208</v>
      </c>
      <c r="E27" s="36">
        <f t="shared" si="0"/>
        <v>61.63</v>
      </c>
      <c r="F27" s="36">
        <f t="shared" si="1"/>
        <v>61.63</v>
      </c>
      <c r="G27" s="36">
        <f t="shared" si="2"/>
        <v>61.63</v>
      </c>
      <c r="H27" s="36">
        <v>61.63</v>
      </c>
      <c r="I27" s="37">
        <v>0</v>
      </c>
      <c r="J27" s="36">
        <f t="shared" si="3"/>
        <v>0</v>
      </c>
      <c r="K27" s="36">
        <v>0</v>
      </c>
      <c r="L27" s="37">
        <v>0</v>
      </c>
      <c r="M27" s="36">
        <f t="shared" si="4"/>
        <v>0</v>
      </c>
      <c r="N27" s="36">
        <v>0</v>
      </c>
      <c r="O27" s="37">
        <v>0</v>
      </c>
      <c r="P27" s="38">
        <f t="shared" si="5"/>
        <v>0</v>
      </c>
      <c r="Q27" s="36">
        <f t="shared" si="6"/>
        <v>0</v>
      </c>
      <c r="R27" s="36">
        <v>0</v>
      </c>
      <c r="S27" s="37">
        <v>0</v>
      </c>
      <c r="T27" s="36">
        <f t="shared" si="7"/>
        <v>0</v>
      </c>
      <c r="U27" s="36">
        <v>0</v>
      </c>
      <c r="V27" s="36">
        <v>0</v>
      </c>
      <c r="W27" s="36">
        <f t="shared" si="8"/>
        <v>0</v>
      </c>
      <c r="X27" s="36">
        <v>0</v>
      </c>
      <c r="Y27" s="37">
        <v>0</v>
      </c>
      <c r="Z27" s="38">
        <f t="shared" si="9"/>
        <v>0</v>
      </c>
      <c r="AA27" s="36">
        <f t="shared" si="10"/>
        <v>0</v>
      </c>
      <c r="AB27" s="36">
        <v>0</v>
      </c>
      <c r="AC27" s="37">
        <v>0</v>
      </c>
      <c r="AD27" s="36">
        <f t="shared" si="11"/>
        <v>0</v>
      </c>
      <c r="AE27" s="36">
        <v>0</v>
      </c>
      <c r="AF27" s="37">
        <v>0</v>
      </c>
      <c r="AG27" s="36">
        <f t="shared" si="12"/>
        <v>0</v>
      </c>
      <c r="AH27" s="36">
        <v>0</v>
      </c>
      <c r="AI27" s="37">
        <v>0</v>
      </c>
      <c r="AJ27" s="36">
        <f t="shared" si="13"/>
        <v>0</v>
      </c>
      <c r="AK27" s="36">
        <v>0</v>
      </c>
      <c r="AL27" s="37">
        <v>0</v>
      </c>
      <c r="AM27" s="36">
        <f t="shared" si="14"/>
        <v>0</v>
      </c>
      <c r="AN27" s="36">
        <v>0</v>
      </c>
      <c r="AO27" s="37">
        <v>0</v>
      </c>
    </row>
    <row r="28" spans="1:41" ht="20.100000000000001" customHeight="1" x14ac:dyDescent="0.15">
      <c r="A28" s="35" t="s">
        <v>209</v>
      </c>
      <c r="B28" s="35" t="s">
        <v>83</v>
      </c>
      <c r="C28" s="35" t="s">
        <v>84</v>
      </c>
      <c r="D28" s="35" t="s">
        <v>210</v>
      </c>
      <c r="E28" s="36">
        <f t="shared" si="0"/>
        <v>0.14000000000000001</v>
      </c>
      <c r="F28" s="36">
        <f t="shared" si="1"/>
        <v>0.14000000000000001</v>
      </c>
      <c r="G28" s="36">
        <f t="shared" si="2"/>
        <v>0.14000000000000001</v>
      </c>
      <c r="H28" s="36">
        <v>0.14000000000000001</v>
      </c>
      <c r="I28" s="37">
        <v>0</v>
      </c>
      <c r="J28" s="36">
        <f t="shared" si="3"/>
        <v>0</v>
      </c>
      <c r="K28" s="36">
        <v>0</v>
      </c>
      <c r="L28" s="37">
        <v>0</v>
      </c>
      <c r="M28" s="36">
        <f t="shared" si="4"/>
        <v>0</v>
      </c>
      <c r="N28" s="36">
        <v>0</v>
      </c>
      <c r="O28" s="37">
        <v>0</v>
      </c>
      <c r="P28" s="38">
        <f t="shared" si="5"/>
        <v>0</v>
      </c>
      <c r="Q28" s="36">
        <f t="shared" si="6"/>
        <v>0</v>
      </c>
      <c r="R28" s="36">
        <v>0</v>
      </c>
      <c r="S28" s="37">
        <v>0</v>
      </c>
      <c r="T28" s="36">
        <f t="shared" si="7"/>
        <v>0</v>
      </c>
      <c r="U28" s="36">
        <v>0</v>
      </c>
      <c r="V28" s="36">
        <v>0</v>
      </c>
      <c r="W28" s="36">
        <f t="shared" si="8"/>
        <v>0</v>
      </c>
      <c r="X28" s="36">
        <v>0</v>
      </c>
      <c r="Y28" s="37">
        <v>0</v>
      </c>
      <c r="Z28" s="38">
        <f t="shared" si="9"/>
        <v>0</v>
      </c>
      <c r="AA28" s="36">
        <f t="shared" si="10"/>
        <v>0</v>
      </c>
      <c r="AB28" s="36">
        <v>0</v>
      </c>
      <c r="AC28" s="37">
        <v>0</v>
      </c>
      <c r="AD28" s="36">
        <f t="shared" si="11"/>
        <v>0</v>
      </c>
      <c r="AE28" s="36">
        <v>0</v>
      </c>
      <c r="AF28" s="37">
        <v>0</v>
      </c>
      <c r="AG28" s="36">
        <f t="shared" si="12"/>
        <v>0</v>
      </c>
      <c r="AH28" s="36">
        <v>0</v>
      </c>
      <c r="AI28" s="37">
        <v>0</v>
      </c>
      <c r="AJ28" s="36">
        <f t="shared" si="13"/>
        <v>0</v>
      </c>
      <c r="AK28" s="36">
        <v>0</v>
      </c>
      <c r="AL28" s="37">
        <v>0</v>
      </c>
      <c r="AM28" s="36">
        <f t="shared" si="14"/>
        <v>0</v>
      </c>
      <c r="AN28" s="36">
        <v>0</v>
      </c>
      <c r="AO28" s="37">
        <v>0</v>
      </c>
    </row>
    <row r="29" spans="1:41" ht="20.100000000000001" customHeight="1" x14ac:dyDescent="0.15">
      <c r="A29" s="35" t="s">
        <v>209</v>
      </c>
      <c r="B29" s="35" t="s">
        <v>82</v>
      </c>
      <c r="C29" s="35" t="s">
        <v>84</v>
      </c>
      <c r="D29" s="35" t="s">
        <v>211</v>
      </c>
      <c r="E29" s="36">
        <f t="shared" si="0"/>
        <v>54.83</v>
      </c>
      <c r="F29" s="36">
        <f t="shared" si="1"/>
        <v>54.83</v>
      </c>
      <c r="G29" s="36">
        <f t="shared" si="2"/>
        <v>54.83</v>
      </c>
      <c r="H29" s="36">
        <v>54.83</v>
      </c>
      <c r="I29" s="37">
        <v>0</v>
      </c>
      <c r="J29" s="36">
        <f t="shared" si="3"/>
        <v>0</v>
      </c>
      <c r="K29" s="36">
        <v>0</v>
      </c>
      <c r="L29" s="37">
        <v>0</v>
      </c>
      <c r="M29" s="36">
        <f t="shared" si="4"/>
        <v>0</v>
      </c>
      <c r="N29" s="36">
        <v>0</v>
      </c>
      <c r="O29" s="37">
        <v>0</v>
      </c>
      <c r="P29" s="38">
        <f t="shared" si="5"/>
        <v>0</v>
      </c>
      <c r="Q29" s="36">
        <f t="shared" si="6"/>
        <v>0</v>
      </c>
      <c r="R29" s="36">
        <v>0</v>
      </c>
      <c r="S29" s="37">
        <v>0</v>
      </c>
      <c r="T29" s="36">
        <f t="shared" si="7"/>
        <v>0</v>
      </c>
      <c r="U29" s="36">
        <v>0</v>
      </c>
      <c r="V29" s="36">
        <v>0</v>
      </c>
      <c r="W29" s="36">
        <f t="shared" si="8"/>
        <v>0</v>
      </c>
      <c r="X29" s="36">
        <v>0</v>
      </c>
      <c r="Y29" s="37">
        <v>0</v>
      </c>
      <c r="Z29" s="38">
        <f t="shared" si="9"/>
        <v>0</v>
      </c>
      <c r="AA29" s="36">
        <f t="shared" si="10"/>
        <v>0</v>
      </c>
      <c r="AB29" s="36">
        <v>0</v>
      </c>
      <c r="AC29" s="37">
        <v>0</v>
      </c>
      <c r="AD29" s="36">
        <f t="shared" si="11"/>
        <v>0</v>
      </c>
      <c r="AE29" s="36">
        <v>0</v>
      </c>
      <c r="AF29" s="37">
        <v>0</v>
      </c>
      <c r="AG29" s="36">
        <f t="shared" si="12"/>
        <v>0</v>
      </c>
      <c r="AH29" s="36">
        <v>0</v>
      </c>
      <c r="AI29" s="37">
        <v>0</v>
      </c>
      <c r="AJ29" s="36">
        <f t="shared" si="13"/>
        <v>0</v>
      </c>
      <c r="AK29" s="36">
        <v>0</v>
      </c>
      <c r="AL29" s="37">
        <v>0</v>
      </c>
      <c r="AM29" s="36">
        <f t="shared" si="14"/>
        <v>0</v>
      </c>
      <c r="AN29" s="36">
        <v>0</v>
      </c>
      <c r="AO29" s="37">
        <v>0</v>
      </c>
    </row>
    <row r="30" spans="1:41" ht="20.100000000000001" customHeight="1" x14ac:dyDescent="0.15">
      <c r="A30" s="35" t="s">
        <v>209</v>
      </c>
      <c r="B30" s="35" t="s">
        <v>115</v>
      </c>
      <c r="C30" s="35" t="s">
        <v>84</v>
      </c>
      <c r="D30" s="35" t="s">
        <v>212</v>
      </c>
      <c r="E30" s="36">
        <f t="shared" si="0"/>
        <v>6.66</v>
      </c>
      <c r="F30" s="36">
        <f t="shared" si="1"/>
        <v>6.66</v>
      </c>
      <c r="G30" s="36">
        <f t="shared" si="2"/>
        <v>6.66</v>
      </c>
      <c r="H30" s="36">
        <v>6.66</v>
      </c>
      <c r="I30" s="37">
        <v>0</v>
      </c>
      <c r="J30" s="36">
        <f t="shared" si="3"/>
        <v>0</v>
      </c>
      <c r="K30" s="36">
        <v>0</v>
      </c>
      <c r="L30" s="37">
        <v>0</v>
      </c>
      <c r="M30" s="36">
        <f t="shared" si="4"/>
        <v>0</v>
      </c>
      <c r="N30" s="36">
        <v>0</v>
      </c>
      <c r="O30" s="37">
        <v>0</v>
      </c>
      <c r="P30" s="38">
        <f t="shared" si="5"/>
        <v>0</v>
      </c>
      <c r="Q30" s="36">
        <f t="shared" si="6"/>
        <v>0</v>
      </c>
      <c r="R30" s="36">
        <v>0</v>
      </c>
      <c r="S30" s="37">
        <v>0</v>
      </c>
      <c r="T30" s="36">
        <f t="shared" si="7"/>
        <v>0</v>
      </c>
      <c r="U30" s="36">
        <v>0</v>
      </c>
      <c r="V30" s="36">
        <v>0</v>
      </c>
      <c r="W30" s="36">
        <f t="shared" si="8"/>
        <v>0</v>
      </c>
      <c r="X30" s="36">
        <v>0</v>
      </c>
      <c r="Y30" s="37">
        <v>0</v>
      </c>
      <c r="Z30" s="38">
        <f t="shared" si="9"/>
        <v>0</v>
      </c>
      <c r="AA30" s="36">
        <f t="shared" si="10"/>
        <v>0</v>
      </c>
      <c r="AB30" s="36">
        <v>0</v>
      </c>
      <c r="AC30" s="37">
        <v>0</v>
      </c>
      <c r="AD30" s="36">
        <f t="shared" si="11"/>
        <v>0</v>
      </c>
      <c r="AE30" s="36">
        <v>0</v>
      </c>
      <c r="AF30" s="37">
        <v>0</v>
      </c>
      <c r="AG30" s="36">
        <f t="shared" si="12"/>
        <v>0</v>
      </c>
      <c r="AH30" s="36">
        <v>0</v>
      </c>
      <c r="AI30" s="37">
        <v>0</v>
      </c>
      <c r="AJ30" s="36">
        <f t="shared" si="13"/>
        <v>0</v>
      </c>
      <c r="AK30" s="36">
        <v>0</v>
      </c>
      <c r="AL30" s="37">
        <v>0</v>
      </c>
      <c r="AM30" s="36">
        <f t="shared" si="14"/>
        <v>0</v>
      </c>
      <c r="AN30" s="36">
        <v>0</v>
      </c>
      <c r="AO30" s="37">
        <v>0</v>
      </c>
    </row>
    <row r="31" spans="1:41" ht="20.100000000000001" customHeight="1" x14ac:dyDescent="0.15">
      <c r="A31" s="35" t="s">
        <v>36</v>
      </c>
      <c r="B31" s="35" t="s">
        <v>36</v>
      </c>
      <c r="C31" s="35" t="s">
        <v>36</v>
      </c>
      <c r="D31" s="35" t="s">
        <v>108</v>
      </c>
      <c r="E31" s="36">
        <f t="shared" si="0"/>
        <v>461.27</v>
      </c>
      <c r="F31" s="36">
        <f t="shared" si="1"/>
        <v>461.27</v>
      </c>
      <c r="G31" s="36">
        <f t="shared" si="2"/>
        <v>461.27</v>
      </c>
      <c r="H31" s="36">
        <v>421.27</v>
      </c>
      <c r="I31" s="37">
        <v>40</v>
      </c>
      <c r="J31" s="36">
        <f t="shared" si="3"/>
        <v>0</v>
      </c>
      <c r="K31" s="36">
        <v>0</v>
      </c>
      <c r="L31" s="37">
        <v>0</v>
      </c>
      <c r="M31" s="36">
        <f t="shared" si="4"/>
        <v>0</v>
      </c>
      <c r="N31" s="36">
        <v>0</v>
      </c>
      <c r="O31" s="37">
        <v>0</v>
      </c>
      <c r="P31" s="38">
        <f t="shared" si="5"/>
        <v>0</v>
      </c>
      <c r="Q31" s="36">
        <f t="shared" si="6"/>
        <v>0</v>
      </c>
      <c r="R31" s="36">
        <v>0</v>
      </c>
      <c r="S31" s="37">
        <v>0</v>
      </c>
      <c r="T31" s="36">
        <f t="shared" si="7"/>
        <v>0</v>
      </c>
      <c r="U31" s="36">
        <v>0</v>
      </c>
      <c r="V31" s="36">
        <v>0</v>
      </c>
      <c r="W31" s="36">
        <f t="shared" si="8"/>
        <v>0</v>
      </c>
      <c r="X31" s="36">
        <v>0</v>
      </c>
      <c r="Y31" s="37">
        <v>0</v>
      </c>
      <c r="Z31" s="38">
        <f t="shared" si="9"/>
        <v>0</v>
      </c>
      <c r="AA31" s="36">
        <f t="shared" si="10"/>
        <v>0</v>
      </c>
      <c r="AB31" s="36">
        <v>0</v>
      </c>
      <c r="AC31" s="37">
        <v>0</v>
      </c>
      <c r="AD31" s="36">
        <f t="shared" si="11"/>
        <v>0</v>
      </c>
      <c r="AE31" s="36">
        <v>0</v>
      </c>
      <c r="AF31" s="37">
        <v>0</v>
      </c>
      <c r="AG31" s="36">
        <f t="shared" si="12"/>
        <v>0</v>
      </c>
      <c r="AH31" s="36">
        <v>0</v>
      </c>
      <c r="AI31" s="37">
        <v>0</v>
      </c>
      <c r="AJ31" s="36">
        <f t="shared" si="13"/>
        <v>0</v>
      </c>
      <c r="AK31" s="36">
        <v>0</v>
      </c>
      <c r="AL31" s="37">
        <v>0</v>
      </c>
      <c r="AM31" s="36">
        <f t="shared" si="14"/>
        <v>0</v>
      </c>
      <c r="AN31" s="36">
        <v>0</v>
      </c>
      <c r="AO31" s="37">
        <v>0</v>
      </c>
    </row>
    <row r="32" spans="1:41" ht="20.100000000000001" customHeight="1" x14ac:dyDescent="0.15">
      <c r="A32" s="35" t="s">
        <v>36</v>
      </c>
      <c r="B32" s="35" t="s">
        <v>36</v>
      </c>
      <c r="C32" s="35" t="s">
        <v>36</v>
      </c>
      <c r="D32" s="35" t="s">
        <v>109</v>
      </c>
      <c r="E32" s="36">
        <f t="shared" si="0"/>
        <v>461.27</v>
      </c>
      <c r="F32" s="36">
        <f t="shared" si="1"/>
        <v>461.27</v>
      </c>
      <c r="G32" s="36">
        <f t="shared" si="2"/>
        <v>461.27</v>
      </c>
      <c r="H32" s="36">
        <v>421.27</v>
      </c>
      <c r="I32" s="37">
        <v>40</v>
      </c>
      <c r="J32" s="36">
        <f t="shared" si="3"/>
        <v>0</v>
      </c>
      <c r="K32" s="36">
        <v>0</v>
      </c>
      <c r="L32" s="37">
        <v>0</v>
      </c>
      <c r="M32" s="36">
        <f t="shared" si="4"/>
        <v>0</v>
      </c>
      <c r="N32" s="36">
        <v>0</v>
      </c>
      <c r="O32" s="37">
        <v>0</v>
      </c>
      <c r="P32" s="38">
        <f t="shared" si="5"/>
        <v>0</v>
      </c>
      <c r="Q32" s="36">
        <f t="shared" si="6"/>
        <v>0</v>
      </c>
      <c r="R32" s="36">
        <v>0</v>
      </c>
      <c r="S32" s="37">
        <v>0</v>
      </c>
      <c r="T32" s="36">
        <f t="shared" si="7"/>
        <v>0</v>
      </c>
      <c r="U32" s="36">
        <v>0</v>
      </c>
      <c r="V32" s="36">
        <v>0</v>
      </c>
      <c r="W32" s="36">
        <f t="shared" si="8"/>
        <v>0</v>
      </c>
      <c r="X32" s="36">
        <v>0</v>
      </c>
      <c r="Y32" s="37">
        <v>0</v>
      </c>
      <c r="Z32" s="38">
        <f t="shared" si="9"/>
        <v>0</v>
      </c>
      <c r="AA32" s="36">
        <f t="shared" si="10"/>
        <v>0</v>
      </c>
      <c r="AB32" s="36">
        <v>0</v>
      </c>
      <c r="AC32" s="37">
        <v>0</v>
      </c>
      <c r="AD32" s="36">
        <f t="shared" si="11"/>
        <v>0</v>
      </c>
      <c r="AE32" s="36">
        <v>0</v>
      </c>
      <c r="AF32" s="37">
        <v>0</v>
      </c>
      <c r="AG32" s="36">
        <f t="shared" si="12"/>
        <v>0</v>
      </c>
      <c r="AH32" s="36">
        <v>0</v>
      </c>
      <c r="AI32" s="37">
        <v>0</v>
      </c>
      <c r="AJ32" s="36">
        <f t="shared" si="13"/>
        <v>0</v>
      </c>
      <c r="AK32" s="36">
        <v>0</v>
      </c>
      <c r="AL32" s="37">
        <v>0</v>
      </c>
      <c r="AM32" s="36">
        <f t="shared" si="14"/>
        <v>0</v>
      </c>
      <c r="AN32" s="36">
        <v>0</v>
      </c>
      <c r="AO32" s="37">
        <v>0</v>
      </c>
    </row>
    <row r="33" spans="1:41" ht="20.100000000000001" customHeight="1" x14ac:dyDescent="0.15">
      <c r="A33" s="35" t="s">
        <v>36</v>
      </c>
      <c r="B33" s="35" t="s">
        <v>36</v>
      </c>
      <c r="C33" s="35" t="s">
        <v>36</v>
      </c>
      <c r="D33" s="35" t="s">
        <v>187</v>
      </c>
      <c r="E33" s="36">
        <f t="shared" si="0"/>
        <v>287.08</v>
      </c>
      <c r="F33" s="36">
        <f t="shared" si="1"/>
        <v>287.08</v>
      </c>
      <c r="G33" s="36">
        <f t="shared" si="2"/>
        <v>287.08</v>
      </c>
      <c r="H33" s="36">
        <v>287.08</v>
      </c>
      <c r="I33" s="37">
        <v>0</v>
      </c>
      <c r="J33" s="36">
        <f t="shared" si="3"/>
        <v>0</v>
      </c>
      <c r="K33" s="36">
        <v>0</v>
      </c>
      <c r="L33" s="37">
        <v>0</v>
      </c>
      <c r="M33" s="36">
        <f t="shared" si="4"/>
        <v>0</v>
      </c>
      <c r="N33" s="36">
        <v>0</v>
      </c>
      <c r="O33" s="37">
        <v>0</v>
      </c>
      <c r="P33" s="38">
        <f t="shared" si="5"/>
        <v>0</v>
      </c>
      <c r="Q33" s="36">
        <f t="shared" si="6"/>
        <v>0</v>
      </c>
      <c r="R33" s="36">
        <v>0</v>
      </c>
      <c r="S33" s="37">
        <v>0</v>
      </c>
      <c r="T33" s="36">
        <f t="shared" si="7"/>
        <v>0</v>
      </c>
      <c r="U33" s="36">
        <v>0</v>
      </c>
      <c r="V33" s="36">
        <v>0</v>
      </c>
      <c r="W33" s="36">
        <f t="shared" si="8"/>
        <v>0</v>
      </c>
      <c r="X33" s="36">
        <v>0</v>
      </c>
      <c r="Y33" s="37">
        <v>0</v>
      </c>
      <c r="Z33" s="38">
        <f t="shared" si="9"/>
        <v>0</v>
      </c>
      <c r="AA33" s="36">
        <f t="shared" si="10"/>
        <v>0</v>
      </c>
      <c r="AB33" s="36">
        <v>0</v>
      </c>
      <c r="AC33" s="37">
        <v>0</v>
      </c>
      <c r="AD33" s="36">
        <f t="shared" si="11"/>
        <v>0</v>
      </c>
      <c r="AE33" s="36">
        <v>0</v>
      </c>
      <c r="AF33" s="37">
        <v>0</v>
      </c>
      <c r="AG33" s="36">
        <f t="shared" si="12"/>
        <v>0</v>
      </c>
      <c r="AH33" s="36">
        <v>0</v>
      </c>
      <c r="AI33" s="37">
        <v>0</v>
      </c>
      <c r="AJ33" s="36">
        <f t="shared" si="13"/>
        <v>0</v>
      </c>
      <c r="AK33" s="36">
        <v>0</v>
      </c>
      <c r="AL33" s="37">
        <v>0</v>
      </c>
      <c r="AM33" s="36">
        <f t="shared" si="14"/>
        <v>0</v>
      </c>
      <c r="AN33" s="36">
        <v>0</v>
      </c>
      <c r="AO33" s="37">
        <v>0</v>
      </c>
    </row>
    <row r="34" spans="1:41" ht="20.100000000000001" customHeight="1" x14ac:dyDescent="0.15">
      <c r="A34" s="35" t="s">
        <v>188</v>
      </c>
      <c r="B34" s="35" t="s">
        <v>83</v>
      </c>
      <c r="C34" s="35" t="s">
        <v>110</v>
      </c>
      <c r="D34" s="35" t="s">
        <v>189</v>
      </c>
      <c r="E34" s="36">
        <f t="shared" si="0"/>
        <v>190.07</v>
      </c>
      <c r="F34" s="36">
        <f t="shared" si="1"/>
        <v>190.07</v>
      </c>
      <c r="G34" s="36">
        <f t="shared" si="2"/>
        <v>190.07</v>
      </c>
      <c r="H34" s="36">
        <v>190.07</v>
      </c>
      <c r="I34" s="37">
        <v>0</v>
      </c>
      <c r="J34" s="36">
        <f t="shared" si="3"/>
        <v>0</v>
      </c>
      <c r="K34" s="36">
        <v>0</v>
      </c>
      <c r="L34" s="37">
        <v>0</v>
      </c>
      <c r="M34" s="36">
        <f t="shared" si="4"/>
        <v>0</v>
      </c>
      <c r="N34" s="36">
        <v>0</v>
      </c>
      <c r="O34" s="37">
        <v>0</v>
      </c>
      <c r="P34" s="38">
        <f t="shared" si="5"/>
        <v>0</v>
      </c>
      <c r="Q34" s="36">
        <f t="shared" si="6"/>
        <v>0</v>
      </c>
      <c r="R34" s="36">
        <v>0</v>
      </c>
      <c r="S34" s="37">
        <v>0</v>
      </c>
      <c r="T34" s="36">
        <f t="shared" si="7"/>
        <v>0</v>
      </c>
      <c r="U34" s="36">
        <v>0</v>
      </c>
      <c r="V34" s="36">
        <v>0</v>
      </c>
      <c r="W34" s="36">
        <f t="shared" si="8"/>
        <v>0</v>
      </c>
      <c r="X34" s="36">
        <v>0</v>
      </c>
      <c r="Y34" s="37">
        <v>0</v>
      </c>
      <c r="Z34" s="38">
        <f t="shared" si="9"/>
        <v>0</v>
      </c>
      <c r="AA34" s="36">
        <f t="shared" si="10"/>
        <v>0</v>
      </c>
      <c r="AB34" s="36">
        <v>0</v>
      </c>
      <c r="AC34" s="37">
        <v>0</v>
      </c>
      <c r="AD34" s="36">
        <f t="shared" si="11"/>
        <v>0</v>
      </c>
      <c r="AE34" s="36">
        <v>0</v>
      </c>
      <c r="AF34" s="37">
        <v>0</v>
      </c>
      <c r="AG34" s="36">
        <f t="shared" si="12"/>
        <v>0</v>
      </c>
      <c r="AH34" s="36">
        <v>0</v>
      </c>
      <c r="AI34" s="37">
        <v>0</v>
      </c>
      <c r="AJ34" s="36">
        <f t="shared" si="13"/>
        <v>0</v>
      </c>
      <c r="AK34" s="36">
        <v>0</v>
      </c>
      <c r="AL34" s="37">
        <v>0</v>
      </c>
      <c r="AM34" s="36">
        <f t="shared" si="14"/>
        <v>0</v>
      </c>
      <c r="AN34" s="36">
        <v>0</v>
      </c>
      <c r="AO34" s="37">
        <v>0</v>
      </c>
    </row>
    <row r="35" spans="1:41" ht="20.100000000000001" customHeight="1" x14ac:dyDescent="0.15">
      <c r="A35" s="35" t="s">
        <v>188</v>
      </c>
      <c r="B35" s="35" t="s">
        <v>105</v>
      </c>
      <c r="C35" s="35" t="s">
        <v>110</v>
      </c>
      <c r="D35" s="35" t="s">
        <v>190</v>
      </c>
      <c r="E35" s="36">
        <f t="shared" si="0"/>
        <v>62.28</v>
      </c>
      <c r="F35" s="36">
        <f t="shared" si="1"/>
        <v>62.28</v>
      </c>
      <c r="G35" s="36">
        <f t="shared" si="2"/>
        <v>62.28</v>
      </c>
      <c r="H35" s="36">
        <v>62.28</v>
      </c>
      <c r="I35" s="37">
        <v>0</v>
      </c>
      <c r="J35" s="36">
        <f t="shared" si="3"/>
        <v>0</v>
      </c>
      <c r="K35" s="36">
        <v>0</v>
      </c>
      <c r="L35" s="37">
        <v>0</v>
      </c>
      <c r="M35" s="36">
        <f t="shared" si="4"/>
        <v>0</v>
      </c>
      <c r="N35" s="36">
        <v>0</v>
      </c>
      <c r="O35" s="37">
        <v>0</v>
      </c>
      <c r="P35" s="38">
        <f t="shared" si="5"/>
        <v>0</v>
      </c>
      <c r="Q35" s="36">
        <f t="shared" si="6"/>
        <v>0</v>
      </c>
      <c r="R35" s="36">
        <v>0</v>
      </c>
      <c r="S35" s="37">
        <v>0</v>
      </c>
      <c r="T35" s="36">
        <f t="shared" si="7"/>
        <v>0</v>
      </c>
      <c r="U35" s="36">
        <v>0</v>
      </c>
      <c r="V35" s="36">
        <v>0</v>
      </c>
      <c r="W35" s="36">
        <f t="shared" si="8"/>
        <v>0</v>
      </c>
      <c r="X35" s="36">
        <v>0</v>
      </c>
      <c r="Y35" s="37">
        <v>0</v>
      </c>
      <c r="Z35" s="38">
        <f t="shared" si="9"/>
        <v>0</v>
      </c>
      <c r="AA35" s="36">
        <f t="shared" si="10"/>
        <v>0</v>
      </c>
      <c r="AB35" s="36">
        <v>0</v>
      </c>
      <c r="AC35" s="37">
        <v>0</v>
      </c>
      <c r="AD35" s="36">
        <f t="shared" si="11"/>
        <v>0</v>
      </c>
      <c r="AE35" s="36">
        <v>0</v>
      </c>
      <c r="AF35" s="37">
        <v>0</v>
      </c>
      <c r="AG35" s="36">
        <f t="shared" si="12"/>
        <v>0</v>
      </c>
      <c r="AH35" s="36">
        <v>0</v>
      </c>
      <c r="AI35" s="37">
        <v>0</v>
      </c>
      <c r="AJ35" s="36">
        <f t="shared" si="13"/>
        <v>0</v>
      </c>
      <c r="AK35" s="36">
        <v>0</v>
      </c>
      <c r="AL35" s="37">
        <v>0</v>
      </c>
      <c r="AM35" s="36">
        <f t="shared" si="14"/>
        <v>0</v>
      </c>
      <c r="AN35" s="36">
        <v>0</v>
      </c>
      <c r="AO35" s="37">
        <v>0</v>
      </c>
    </row>
    <row r="36" spans="1:41" ht="20.100000000000001" customHeight="1" x14ac:dyDescent="0.15">
      <c r="A36" s="35" t="s">
        <v>188</v>
      </c>
      <c r="B36" s="35" t="s">
        <v>95</v>
      </c>
      <c r="C36" s="35" t="s">
        <v>110</v>
      </c>
      <c r="D36" s="35" t="s">
        <v>191</v>
      </c>
      <c r="E36" s="36">
        <f t="shared" si="0"/>
        <v>29.47</v>
      </c>
      <c r="F36" s="36">
        <f t="shared" si="1"/>
        <v>29.47</v>
      </c>
      <c r="G36" s="36">
        <f t="shared" si="2"/>
        <v>29.47</v>
      </c>
      <c r="H36" s="36">
        <v>29.47</v>
      </c>
      <c r="I36" s="37">
        <v>0</v>
      </c>
      <c r="J36" s="36">
        <f t="shared" si="3"/>
        <v>0</v>
      </c>
      <c r="K36" s="36">
        <v>0</v>
      </c>
      <c r="L36" s="37">
        <v>0</v>
      </c>
      <c r="M36" s="36">
        <f t="shared" si="4"/>
        <v>0</v>
      </c>
      <c r="N36" s="36">
        <v>0</v>
      </c>
      <c r="O36" s="37">
        <v>0</v>
      </c>
      <c r="P36" s="38">
        <f t="shared" si="5"/>
        <v>0</v>
      </c>
      <c r="Q36" s="36">
        <f t="shared" si="6"/>
        <v>0</v>
      </c>
      <c r="R36" s="36">
        <v>0</v>
      </c>
      <c r="S36" s="37">
        <v>0</v>
      </c>
      <c r="T36" s="36">
        <f t="shared" si="7"/>
        <v>0</v>
      </c>
      <c r="U36" s="36">
        <v>0</v>
      </c>
      <c r="V36" s="36">
        <v>0</v>
      </c>
      <c r="W36" s="36">
        <f t="shared" si="8"/>
        <v>0</v>
      </c>
      <c r="X36" s="36">
        <v>0</v>
      </c>
      <c r="Y36" s="37">
        <v>0</v>
      </c>
      <c r="Z36" s="38">
        <f t="shared" si="9"/>
        <v>0</v>
      </c>
      <c r="AA36" s="36">
        <f t="shared" si="10"/>
        <v>0</v>
      </c>
      <c r="AB36" s="36">
        <v>0</v>
      </c>
      <c r="AC36" s="37">
        <v>0</v>
      </c>
      <c r="AD36" s="36">
        <f t="shared" si="11"/>
        <v>0</v>
      </c>
      <c r="AE36" s="36">
        <v>0</v>
      </c>
      <c r="AF36" s="37">
        <v>0</v>
      </c>
      <c r="AG36" s="36">
        <f t="shared" si="12"/>
        <v>0</v>
      </c>
      <c r="AH36" s="36">
        <v>0</v>
      </c>
      <c r="AI36" s="37">
        <v>0</v>
      </c>
      <c r="AJ36" s="36">
        <f t="shared" si="13"/>
        <v>0</v>
      </c>
      <c r="AK36" s="36">
        <v>0</v>
      </c>
      <c r="AL36" s="37">
        <v>0</v>
      </c>
      <c r="AM36" s="36">
        <f t="shared" si="14"/>
        <v>0</v>
      </c>
      <c r="AN36" s="36">
        <v>0</v>
      </c>
      <c r="AO36" s="37">
        <v>0</v>
      </c>
    </row>
    <row r="37" spans="1:41" ht="20.100000000000001" customHeight="1" x14ac:dyDescent="0.15">
      <c r="A37" s="35" t="s">
        <v>188</v>
      </c>
      <c r="B37" s="35" t="s">
        <v>115</v>
      </c>
      <c r="C37" s="35" t="s">
        <v>110</v>
      </c>
      <c r="D37" s="35" t="s">
        <v>192</v>
      </c>
      <c r="E37" s="36">
        <f t="shared" si="0"/>
        <v>5.26</v>
      </c>
      <c r="F37" s="36">
        <f t="shared" si="1"/>
        <v>5.26</v>
      </c>
      <c r="G37" s="36">
        <f t="shared" si="2"/>
        <v>5.26</v>
      </c>
      <c r="H37" s="36">
        <v>5.26</v>
      </c>
      <c r="I37" s="37">
        <v>0</v>
      </c>
      <c r="J37" s="36">
        <f t="shared" si="3"/>
        <v>0</v>
      </c>
      <c r="K37" s="36">
        <v>0</v>
      </c>
      <c r="L37" s="37">
        <v>0</v>
      </c>
      <c r="M37" s="36">
        <f t="shared" si="4"/>
        <v>0</v>
      </c>
      <c r="N37" s="36">
        <v>0</v>
      </c>
      <c r="O37" s="37">
        <v>0</v>
      </c>
      <c r="P37" s="38">
        <f t="shared" si="5"/>
        <v>0</v>
      </c>
      <c r="Q37" s="36">
        <f t="shared" si="6"/>
        <v>0</v>
      </c>
      <c r="R37" s="36">
        <v>0</v>
      </c>
      <c r="S37" s="37">
        <v>0</v>
      </c>
      <c r="T37" s="36">
        <f t="shared" si="7"/>
        <v>0</v>
      </c>
      <c r="U37" s="36">
        <v>0</v>
      </c>
      <c r="V37" s="36">
        <v>0</v>
      </c>
      <c r="W37" s="36">
        <f t="shared" si="8"/>
        <v>0</v>
      </c>
      <c r="X37" s="36">
        <v>0</v>
      </c>
      <c r="Y37" s="37">
        <v>0</v>
      </c>
      <c r="Z37" s="38">
        <f t="shared" si="9"/>
        <v>0</v>
      </c>
      <c r="AA37" s="36">
        <f t="shared" si="10"/>
        <v>0</v>
      </c>
      <c r="AB37" s="36">
        <v>0</v>
      </c>
      <c r="AC37" s="37">
        <v>0</v>
      </c>
      <c r="AD37" s="36">
        <f t="shared" si="11"/>
        <v>0</v>
      </c>
      <c r="AE37" s="36">
        <v>0</v>
      </c>
      <c r="AF37" s="37">
        <v>0</v>
      </c>
      <c r="AG37" s="36">
        <f t="shared" si="12"/>
        <v>0</v>
      </c>
      <c r="AH37" s="36">
        <v>0</v>
      </c>
      <c r="AI37" s="37">
        <v>0</v>
      </c>
      <c r="AJ37" s="36">
        <f t="shared" si="13"/>
        <v>0</v>
      </c>
      <c r="AK37" s="36">
        <v>0</v>
      </c>
      <c r="AL37" s="37">
        <v>0</v>
      </c>
      <c r="AM37" s="36">
        <f t="shared" si="14"/>
        <v>0</v>
      </c>
      <c r="AN37" s="36">
        <v>0</v>
      </c>
      <c r="AO37" s="37">
        <v>0</v>
      </c>
    </row>
    <row r="38" spans="1:41" ht="20.100000000000001" customHeight="1" x14ac:dyDescent="0.15">
      <c r="A38" s="35" t="s">
        <v>36</v>
      </c>
      <c r="B38" s="35" t="s">
        <v>36</v>
      </c>
      <c r="C38" s="35" t="s">
        <v>36</v>
      </c>
      <c r="D38" s="35" t="s">
        <v>193</v>
      </c>
      <c r="E38" s="36">
        <f t="shared" si="0"/>
        <v>174.15</v>
      </c>
      <c r="F38" s="36">
        <f t="shared" si="1"/>
        <v>174.15</v>
      </c>
      <c r="G38" s="36">
        <f t="shared" si="2"/>
        <v>174.15</v>
      </c>
      <c r="H38" s="36">
        <v>134.15</v>
      </c>
      <c r="I38" s="37">
        <v>40</v>
      </c>
      <c r="J38" s="36">
        <f t="shared" si="3"/>
        <v>0</v>
      </c>
      <c r="K38" s="36">
        <v>0</v>
      </c>
      <c r="L38" s="37">
        <v>0</v>
      </c>
      <c r="M38" s="36">
        <f t="shared" si="4"/>
        <v>0</v>
      </c>
      <c r="N38" s="36">
        <v>0</v>
      </c>
      <c r="O38" s="37">
        <v>0</v>
      </c>
      <c r="P38" s="38">
        <f t="shared" si="5"/>
        <v>0</v>
      </c>
      <c r="Q38" s="36">
        <f t="shared" si="6"/>
        <v>0</v>
      </c>
      <c r="R38" s="36">
        <v>0</v>
      </c>
      <c r="S38" s="37">
        <v>0</v>
      </c>
      <c r="T38" s="36">
        <f t="shared" si="7"/>
        <v>0</v>
      </c>
      <c r="U38" s="36">
        <v>0</v>
      </c>
      <c r="V38" s="36">
        <v>0</v>
      </c>
      <c r="W38" s="36">
        <f t="shared" si="8"/>
        <v>0</v>
      </c>
      <c r="X38" s="36">
        <v>0</v>
      </c>
      <c r="Y38" s="37">
        <v>0</v>
      </c>
      <c r="Z38" s="38">
        <f t="shared" si="9"/>
        <v>0</v>
      </c>
      <c r="AA38" s="36">
        <f t="shared" si="10"/>
        <v>0</v>
      </c>
      <c r="AB38" s="36">
        <v>0</v>
      </c>
      <c r="AC38" s="37">
        <v>0</v>
      </c>
      <c r="AD38" s="36">
        <f t="shared" si="11"/>
        <v>0</v>
      </c>
      <c r="AE38" s="36">
        <v>0</v>
      </c>
      <c r="AF38" s="37">
        <v>0</v>
      </c>
      <c r="AG38" s="36">
        <f t="shared" si="12"/>
        <v>0</v>
      </c>
      <c r="AH38" s="36">
        <v>0</v>
      </c>
      <c r="AI38" s="37">
        <v>0</v>
      </c>
      <c r="AJ38" s="36">
        <f t="shared" si="13"/>
        <v>0</v>
      </c>
      <c r="AK38" s="36">
        <v>0</v>
      </c>
      <c r="AL38" s="37">
        <v>0</v>
      </c>
      <c r="AM38" s="36">
        <f t="shared" si="14"/>
        <v>0</v>
      </c>
      <c r="AN38" s="36">
        <v>0</v>
      </c>
      <c r="AO38" s="37">
        <v>0</v>
      </c>
    </row>
    <row r="39" spans="1:41" ht="20.100000000000001" customHeight="1" x14ac:dyDescent="0.15">
      <c r="A39" s="35" t="s">
        <v>194</v>
      </c>
      <c r="B39" s="35" t="s">
        <v>83</v>
      </c>
      <c r="C39" s="35" t="s">
        <v>110</v>
      </c>
      <c r="D39" s="35" t="s">
        <v>195</v>
      </c>
      <c r="E39" s="36">
        <f t="shared" ref="E39:E69" si="15">SUM(F39,P39,Z39)</f>
        <v>93.8</v>
      </c>
      <c r="F39" s="36">
        <f t="shared" ref="F39:F69" si="16">SUM(G39,J39,M39)</f>
        <v>93.8</v>
      </c>
      <c r="G39" s="36">
        <f t="shared" ref="G39:G69" si="17">SUM(H39:I39)</f>
        <v>93.8</v>
      </c>
      <c r="H39" s="36">
        <v>78.8</v>
      </c>
      <c r="I39" s="37">
        <v>15</v>
      </c>
      <c r="J39" s="36">
        <f t="shared" ref="J39:J69" si="18">SUM(K39:L39)</f>
        <v>0</v>
      </c>
      <c r="K39" s="36">
        <v>0</v>
      </c>
      <c r="L39" s="37">
        <v>0</v>
      </c>
      <c r="M39" s="36">
        <f t="shared" ref="M39:M69" si="19">SUM(N39:O39)</f>
        <v>0</v>
      </c>
      <c r="N39" s="36">
        <v>0</v>
      </c>
      <c r="O39" s="37">
        <v>0</v>
      </c>
      <c r="P39" s="38">
        <f t="shared" ref="P39:P69" si="20">SUM(Q39,T39,W39)</f>
        <v>0</v>
      </c>
      <c r="Q39" s="36">
        <f t="shared" ref="Q39:Q69" si="21">SUM(R39:S39)</f>
        <v>0</v>
      </c>
      <c r="R39" s="36">
        <v>0</v>
      </c>
      <c r="S39" s="37">
        <v>0</v>
      </c>
      <c r="T39" s="36">
        <f t="shared" ref="T39:T69" si="22">SUM(U39:V39)</f>
        <v>0</v>
      </c>
      <c r="U39" s="36">
        <v>0</v>
      </c>
      <c r="V39" s="36">
        <v>0</v>
      </c>
      <c r="W39" s="36">
        <f t="shared" ref="W39:W69" si="23">SUM(X39:Y39)</f>
        <v>0</v>
      </c>
      <c r="X39" s="36">
        <v>0</v>
      </c>
      <c r="Y39" s="37">
        <v>0</v>
      </c>
      <c r="Z39" s="38">
        <f t="shared" ref="Z39:Z69" si="24">SUM(AA39,AD39,AG39,AJ39,AM39)</f>
        <v>0</v>
      </c>
      <c r="AA39" s="36">
        <f t="shared" ref="AA39:AA69" si="25">SUM(AB39:AC39)</f>
        <v>0</v>
      </c>
      <c r="AB39" s="36">
        <v>0</v>
      </c>
      <c r="AC39" s="37">
        <v>0</v>
      </c>
      <c r="AD39" s="36">
        <f t="shared" ref="AD39:AD69" si="26">SUM(AE39:AF39)</f>
        <v>0</v>
      </c>
      <c r="AE39" s="36">
        <v>0</v>
      </c>
      <c r="AF39" s="37">
        <v>0</v>
      </c>
      <c r="AG39" s="36">
        <f t="shared" ref="AG39:AG69" si="27">SUM(AH39:AI39)</f>
        <v>0</v>
      </c>
      <c r="AH39" s="36">
        <v>0</v>
      </c>
      <c r="AI39" s="37">
        <v>0</v>
      </c>
      <c r="AJ39" s="36">
        <f t="shared" ref="AJ39:AJ69" si="28">SUM(AK39:AL39)</f>
        <v>0</v>
      </c>
      <c r="AK39" s="36">
        <v>0</v>
      </c>
      <c r="AL39" s="37">
        <v>0</v>
      </c>
      <c r="AM39" s="36">
        <f t="shared" ref="AM39:AM69" si="29">SUM(AN39:AO39)</f>
        <v>0</v>
      </c>
      <c r="AN39" s="36">
        <v>0</v>
      </c>
      <c r="AO39" s="37">
        <v>0</v>
      </c>
    </row>
    <row r="40" spans="1:41" ht="20.100000000000001" customHeight="1" x14ac:dyDescent="0.15">
      <c r="A40" s="35" t="s">
        <v>194</v>
      </c>
      <c r="B40" s="35" t="s">
        <v>105</v>
      </c>
      <c r="C40" s="35" t="s">
        <v>110</v>
      </c>
      <c r="D40" s="35" t="s">
        <v>196</v>
      </c>
      <c r="E40" s="36">
        <f t="shared" si="15"/>
        <v>5</v>
      </c>
      <c r="F40" s="36">
        <f t="shared" si="16"/>
        <v>5</v>
      </c>
      <c r="G40" s="36">
        <f t="shared" si="17"/>
        <v>5</v>
      </c>
      <c r="H40" s="36">
        <v>5</v>
      </c>
      <c r="I40" s="37">
        <v>0</v>
      </c>
      <c r="J40" s="36">
        <f t="shared" si="18"/>
        <v>0</v>
      </c>
      <c r="K40" s="36">
        <v>0</v>
      </c>
      <c r="L40" s="37">
        <v>0</v>
      </c>
      <c r="M40" s="36">
        <f t="shared" si="19"/>
        <v>0</v>
      </c>
      <c r="N40" s="36">
        <v>0</v>
      </c>
      <c r="O40" s="37">
        <v>0</v>
      </c>
      <c r="P40" s="38">
        <f t="shared" si="20"/>
        <v>0</v>
      </c>
      <c r="Q40" s="36">
        <f t="shared" si="21"/>
        <v>0</v>
      </c>
      <c r="R40" s="36">
        <v>0</v>
      </c>
      <c r="S40" s="37">
        <v>0</v>
      </c>
      <c r="T40" s="36">
        <f t="shared" si="22"/>
        <v>0</v>
      </c>
      <c r="U40" s="36">
        <v>0</v>
      </c>
      <c r="V40" s="36">
        <v>0</v>
      </c>
      <c r="W40" s="36">
        <f t="shared" si="23"/>
        <v>0</v>
      </c>
      <c r="X40" s="36">
        <v>0</v>
      </c>
      <c r="Y40" s="37">
        <v>0</v>
      </c>
      <c r="Z40" s="38">
        <f t="shared" si="24"/>
        <v>0</v>
      </c>
      <c r="AA40" s="36">
        <f t="shared" si="25"/>
        <v>0</v>
      </c>
      <c r="AB40" s="36">
        <v>0</v>
      </c>
      <c r="AC40" s="37">
        <v>0</v>
      </c>
      <c r="AD40" s="36">
        <f t="shared" si="26"/>
        <v>0</v>
      </c>
      <c r="AE40" s="36">
        <v>0</v>
      </c>
      <c r="AF40" s="37">
        <v>0</v>
      </c>
      <c r="AG40" s="36">
        <f t="shared" si="27"/>
        <v>0</v>
      </c>
      <c r="AH40" s="36">
        <v>0</v>
      </c>
      <c r="AI40" s="37">
        <v>0</v>
      </c>
      <c r="AJ40" s="36">
        <f t="shared" si="28"/>
        <v>0</v>
      </c>
      <c r="AK40" s="36">
        <v>0</v>
      </c>
      <c r="AL40" s="37">
        <v>0</v>
      </c>
      <c r="AM40" s="36">
        <f t="shared" si="29"/>
        <v>0</v>
      </c>
      <c r="AN40" s="36">
        <v>0</v>
      </c>
      <c r="AO40" s="37">
        <v>0</v>
      </c>
    </row>
    <row r="41" spans="1:41" ht="20.100000000000001" customHeight="1" x14ac:dyDescent="0.15">
      <c r="A41" s="35" t="s">
        <v>194</v>
      </c>
      <c r="B41" s="35" t="s">
        <v>95</v>
      </c>
      <c r="C41" s="35" t="s">
        <v>110</v>
      </c>
      <c r="D41" s="35" t="s">
        <v>197</v>
      </c>
      <c r="E41" s="36">
        <f t="shared" si="15"/>
        <v>25</v>
      </c>
      <c r="F41" s="36">
        <f t="shared" si="16"/>
        <v>25</v>
      </c>
      <c r="G41" s="36">
        <f t="shared" si="17"/>
        <v>25</v>
      </c>
      <c r="H41" s="36">
        <v>25</v>
      </c>
      <c r="I41" s="37">
        <v>0</v>
      </c>
      <c r="J41" s="36">
        <f t="shared" si="18"/>
        <v>0</v>
      </c>
      <c r="K41" s="36">
        <v>0</v>
      </c>
      <c r="L41" s="37">
        <v>0</v>
      </c>
      <c r="M41" s="36">
        <f t="shared" si="19"/>
        <v>0</v>
      </c>
      <c r="N41" s="36">
        <v>0</v>
      </c>
      <c r="O41" s="37">
        <v>0</v>
      </c>
      <c r="P41" s="38">
        <f t="shared" si="20"/>
        <v>0</v>
      </c>
      <c r="Q41" s="36">
        <f t="shared" si="21"/>
        <v>0</v>
      </c>
      <c r="R41" s="36">
        <v>0</v>
      </c>
      <c r="S41" s="37">
        <v>0</v>
      </c>
      <c r="T41" s="36">
        <f t="shared" si="22"/>
        <v>0</v>
      </c>
      <c r="U41" s="36">
        <v>0</v>
      </c>
      <c r="V41" s="36">
        <v>0</v>
      </c>
      <c r="W41" s="36">
        <f t="shared" si="23"/>
        <v>0</v>
      </c>
      <c r="X41" s="36">
        <v>0</v>
      </c>
      <c r="Y41" s="37">
        <v>0</v>
      </c>
      <c r="Z41" s="38">
        <f t="shared" si="24"/>
        <v>0</v>
      </c>
      <c r="AA41" s="36">
        <f t="shared" si="25"/>
        <v>0</v>
      </c>
      <c r="AB41" s="36">
        <v>0</v>
      </c>
      <c r="AC41" s="37">
        <v>0</v>
      </c>
      <c r="AD41" s="36">
        <f t="shared" si="26"/>
        <v>0</v>
      </c>
      <c r="AE41" s="36">
        <v>0</v>
      </c>
      <c r="AF41" s="37">
        <v>0</v>
      </c>
      <c r="AG41" s="36">
        <f t="shared" si="27"/>
        <v>0</v>
      </c>
      <c r="AH41" s="36">
        <v>0</v>
      </c>
      <c r="AI41" s="37">
        <v>0</v>
      </c>
      <c r="AJ41" s="36">
        <f t="shared" si="28"/>
        <v>0</v>
      </c>
      <c r="AK41" s="36">
        <v>0</v>
      </c>
      <c r="AL41" s="37">
        <v>0</v>
      </c>
      <c r="AM41" s="36">
        <f t="shared" si="29"/>
        <v>0</v>
      </c>
      <c r="AN41" s="36">
        <v>0</v>
      </c>
      <c r="AO41" s="37">
        <v>0</v>
      </c>
    </row>
    <row r="42" spans="1:41" ht="20.100000000000001" customHeight="1" x14ac:dyDescent="0.15">
      <c r="A42" s="35" t="s">
        <v>194</v>
      </c>
      <c r="B42" s="35" t="s">
        <v>82</v>
      </c>
      <c r="C42" s="35" t="s">
        <v>110</v>
      </c>
      <c r="D42" s="35" t="s">
        <v>198</v>
      </c>
      <c r="E42" s="36">
        <f t="shared" si="15"/>
        <v>20</v>
      </c>
      <c r="F42" s="36">
        <f t="shared" si="16"/>
        <v>20</v>
      </c>
      <c r="G42" s="36">
        <f t="shared" si="17"/>
        <v>20</v>
      </c>
      <c r="H42" s="36">
        <v>0</v>
      </c>
      <c r="I42" s="37">
        <v>20</v>
      </c>
      <c r="J42" s="36">
        <f t="shared" si="18"/>
        <v>0</v>
      </c>
      <c r="K42" s="36">
        <v>0</v>
      </c>
      <c r="L42" s="37">
        <v>0</v>
      </c>
      <c r="M42" s="36">
        <f t="shared" si="19"/>
        <v>0</v>
      </c>
      <c r="N42" s="36">
        <v>0</v>
      </c>
      <c r="O42" s="37">
        <v>0</v>
      </c>
      <c r="P42" s="38">
        <f t="shared" si="20"/>
        <v>0</v>
      </c>
      <c r="Q42" s="36">
        <f t="shared" si="21"/>
        <v>0</v>
      </c>
      <c r="R42" s="36">
        <v>0</v>
      </c>
      <c r="S42" s="37">
        <v>0</v>
      </c>
      <c r="T42" s="36">
        <f t="shared" si="22"/>
        <v>0</v>
      </c>
      <c r="U42" s="36">
        <v>0</v>
      </c>
      <c r="V42" s="36">
        <v>0</v>
      </c>
      <c r="W42" s="36">
        <f t="shared" si="23"/>
        <v>0</v>
      </c>
      <c r="X42" s="36">
        <v>0</v>
      </c>
      <c r="Y42" s="37">
        <v>0</v>
      </c>
      <c r="Z42" s="38">
        <f t="shared" si="24"/>
        <v>0</v>
      </c>
      <c r="AA42" s="36">
        <f t="shared" si="25"/>
        <v>0</v>
      </c>
      <c r="AB42" s="36">
        <v>0</v>
      </c>
      <c r="AC42" s="37">
        <v>0</v>
      </c>
      <c r="AD42" s="36">
        <f t="shared" si="26"/>
        <v>0</v>
      </c>
      <c r="AE42" s="36">
        <v>0</v>
      </c>
      <c r="AF42" s="37">
        <v>0</v>
      </c>
      <c r="AG42" s="36">
        <f t="shared" si="27"/>
        <v>0</v>
      </c>
      <c r="AH42" s="36">
        <v>0</v>
      </c>
      <c r="AI42" s="37">
        <v>0</v>
      </c>
      <c r="AJ42" s="36">
        <f t="shared" si="28"/>
        <v>0</v>
      </c>
      <c r="AK42" s="36">
        <v>0</v>
      </c>
      <c r="AL42" s="37">
        <v>0</v>
      </c>
      <c r="AM42" s="36">
        <f t="shared" si="29"/>
        <v>0</v>
      </c>
      <c r="AN42" s="36">
        <v>0</v>
      </c>
      <c r="AO42" s="37">
        <v>0</v>
      </c>
    </row>
    <row r="43" spans="1:41" ht="20.100000000000001" customHeight="1" x14ac:dyDescent="0.15">
      <c r="A43" s="35" t="s">
        <v>194</v>
      </c>
      <c r="B43" s="35" t="s">
        <v>89</v>
      </c>
      <c r="C43" s="35" t="s">
        <v>110</v>
      </c>
      <c r="D43" s="35" t="s">
        <v>199</v>
      </c>
      <c r="E43" s="36">
        <f t="shared" si="15"/>
        <v>1</v>
      </c>
      <c r="F43" s="36">
        <f t="shared" si="16"/>
        <v>1</v>
      </c>
      <c r="G43" s="36">
        <f t="shared" si="17"/>
        <v>1</v>
      </c>
      <c r="H43" s="36">
        <v>1</v>
      </c>
      <c r="I43" s="37">
        <v>0</v>
      </c>
      <c r="J43" s="36">
        <f t="shared" si="18"/>
        <v>0</v>
      </c>
      <c r="K43" s="36">
        <v>0</v>
      </c>
      <c r="L43" s="37">
        <v>0</v>
      </c>
      <c r="M43" s="36">
        <f t="shared" si="19"/>
        <v>0</v>
      </c>
      <c r="N43" s="36">
        <v>0</v>
      </c>
      <c r="O43" s="37">
        <v>0</v>
      </c>
      <c r="P43" s="38">
        <f t="shared" si="20"/>
        <v>0</v>
      </c>
      <c r="Q43" s="36">
        <f t="shared" si="21"/>
        <v>0</v>
      </c>
      <c r="R43" s="36">
        <v>0</v>
      </c>
      <c r="S43" s="37">
        <v>0</v>
      </c>
      <c r="T43" s="36">
        <f t="shared" si="22"/>
        <v>0</v>
      </c>
      <c r="U43" s="36">
        <v>0</v>
      </c>
      <c r="V43" s="36">
        <v>0</v>
      </c>
      <c r="W43" s="36">
        <f t="shared" si="23"/>
        <v>0</v>
      </c>
      <c r="X43" s="36">
        <v>0</v>
      </c>
      <c r="Y43" s="37">
        <v>0</v>
      </c>
      <c r="Z43" s="38">
        <f t="shared" si="24"/>
        <v>0</v>
      </c>
      <c r="AA43" s="36">
        <f t="shared" si="25"/>
        <v>0</v>
      </c>
      <c r="AB43" s="36">
        <v>0</v>
      </c>
      <c r="AC43" s="37">
        <v>0</v>
      </c>
      <c r="AD43" s="36">
        <f t="shared" si="26"/>
        <v>0</v>
      </c>
      <c r="AE43" s="36">
        <v>0</v>
      </c>
      <c r="AF43" s="37">
        <v>0</v>
      </c>
      <c r="AG43" s="36">
        <f t="shared" si="27"/>
        <v>0</v>
      </c>
      <c r="AH43" s="36">
        <v>0</v>
      </c>
      <c r="AI43" s="37">
        <v>0</v>
      </c>
      <c r="AJ43" s="36">
        <f t="shared" si="28"/>
        <v>0</v>
      </c>
      <c r="AK43" s="36">
        <v>0</v>
      </c>
      <c r="AL43" s="37">
        <v>0</v>
      </c>
      <c r="AM43" s="36">
        <f t="shared" si="29"/>
        <v>0</v>
      </c>
      <c r="AN43" s="36">
        <v>0</v>
      </c>
      <c r="AO43" s="37">
        <v>0</v>
      </c>
    </row>
    <row r="44" spans="1:41" ht="20.100000000000001" customHeight="1" x14ac:dyDescent="0.15">
      <c r="A44" s="35" t="s">
        <v>194</v>
      </c>
      <c r="B44" s="35" t="s">
        <v>201</v>
      </c>
      <c r="C44" s="35" t="s">
        <v>110</v>
      </c>
      <c r="D44" s="35" t="s">
        <v>202</v>
      </c>
      <c r="E44" s="36">
        <f t="shared" si="15"/>
        <v>2</v>
      </c>
      <c r="F44" s="36">
        <f t="shared" si="16"/>
        <v>2</v>
      </c>
      <c r="G44" s="36">
        <f t="shared" si="17"/>
        <v>2</v>
      </c>
      <c r="H44" s="36">
        <v>2</v>
      </c>
      <c r="I44" s="37">
        <v>0</v>
      </c>
      <c r="J44" s="36">
        <f t="shared" si="18"/>
        <v>0</v>
      </c>
      <c r="K44" s="36">
        <v>0</v>
      </c>
      <c r="L44" s="37">
        <v>0</v>
      </c>
      <c r="M44" s="36">
        <f t="shared" si="19"/>
        <v>0</v>
      </c>
      <c r="N44" s="36">
        <v>0</v>
      </c>
      <c r="O44" s="37">
        <v>0</v>
      </c>
      <c r="P44" s="38">
        <f t="shared" si="20"/>
        <v>0</v>
      </c>
      <c r="Q44" s="36">
        <f t="shared" si="21"/>
        <v>0</v>
      </c>
      <c r="R44" s="36">
        <v>0</v>
      </c>
      <c r="S44" s="37">
        <v>0</v>
      </c>
      <c r="T44" s="36">
        <f t="shared" si="22"/>
        <v>0</v>
      </c>
      <c r="U44" s="36">
        <v>0</v>
      </c>
      <c r="V44" s="36">
        <v>0</v>
      </c>
      <c r="W44" s="36">
        <f t="shared" si="23"/>
        <v>0</v>
      </c>
      <c r="X44" s="36">
        <v>0</v>
      </c>
      <c r="Y44" s="37">
        <v>0</v>
      </c>
      <c r="Z44" s="38">
        <f t="shared" si="24"/>
        <v>0</v>
      </c>
      <c r="AA44" s="36">
        <f t="shared" si="25"/>
        <v>0</v>
      </c>
      <c r="AB44" s="36">
        <v>0</v>
      </c>
      <c r="AC44" s="37">
        <v>0</v>
      </c>
      <c r="AD44" s="36">
        <f t="shared" si="26"/>
        <v>0</v>
      </c>
      <c r="AE44" s="36">
        <v>0</v>
      </c>
      <c r="AF44" s="37">
        <v>0</v>
      </c>
      <c r="AG44" s="36">
        <f t="shared" si="27"/>
        <v>0</v>
      </c>
      <c r="AH44" s="36">
        <v>0</v>
      </c>
      <c r="AI44" s="37">
        <v>0</v>
      </c>
      <c r="AJ44" s="36">
        <f t="shared" si="28"/>
        <v>0</v>
      </c>
      <c r="AK44" s="36">
        <v>0</v>
      </c>
      <c r="AL44" s="37">
        <v>0</v>
      </c>
      <c r="AM44" s="36">
        <f t="shared" si="29"/>
        <v>0</v>
      </c>
      <c r="AN44" s="36">
        <v>0</v>
      </c>
      <c r="AO44" s="37">
        <v>0</v>
      </c>
    </row>
    <row r="45" spans="1:41" ht="20.100000000000001" customHeight="1" x14ac:dyDescent="0.15">
      <c r="A45" s="35" t="s">
        <v>194</v>
      </c>
      <c r="B45" s="35" t="s">
        <v>115</v>
      </c>
      <c r="C45" s="35" t="s">
        <v>110</v>
      </c>
      <c r="D45" s="35" t="s">
        <v>203</v>
      </c>
      <c r="E45" s="36">
        <f t="shared" si="15"/>
        <v>27.35</v>
      </c>
      <c r="F45" s="36">
        <f t="shared" si="16"/>
        <v>27.35</v>
      </c>
      <c r="G45" s="36">
        <f t="shared" si="17"/>
        <v>27.35</v>
      </c>
      <c r="H45" s="36">
        <v>22.35</v>
      </c>
      <c r="I45" s="37">
        <v>5</v>
      </c>
      <c r="J45" s="36">
        <f t="shared" si="18"/>
        <v>0</v>
      </c>
      <c r="K45" s="36">
        <v>0</v>
      </c>
      <c r="L45" s="37">
        <v>0</v>
      </c>
      <c r="M45" s="36">
        <f t="shared" si="19"/>
        <v>0</v>
      </c>
      <c r="N45" s="36">
        <v>0</v>
      </c>
      <c r="O45" s="37">
        <v>0</v>
      </c>
      <c r="P45" s="38">
        <f t="shared" si="20"/>
        <v>0</v>
      </c>
      <c r="Q45" s="36">
        <f t="shared" si="21"/>
        <v>0</v>
      </c>
      <c r="R45" s="36">
        <v>0</v>
      </c>
      <c r="S45" s="37">
        <v>0</v>
      </c>
      <c r="T45" s="36">
        <f t="shared" si="22"/>
        <v>0</v>
      </c>
      <c r="U45" s="36">
        <v>0</v>
      </c>
      <c r="V45" s="36">
        <v>0</v>
      </c>
      <c r="W45" s="36">
        <f t="shared" si="23"/>
        <v>0</v>
      </c>
      <c r="X45" s="36">
        <v>0</v>
      </c>
      <c r="Y45" s="37">
        <v>0</v>
      </c>
      <c r="Z45" s="38">
        <f t="shared" si="24"/>
        <v>0</v>
      </c>
      <c r="AA45" s="36">
        <f t="shared" si="25"/>
        <v>0</v>
      </c>
      <c r="AB45" s="36">
        <v>0</v>
      </c>
      <c r="AC45" s="37">
        <v>0</v>
      </c>
      <c r="AD45" s="36">
        <f t="shared" si="26"/>
        <v>0</v>
      </c>
      <c r="AE45" s="36">
        <v>0</v>
      </c>
      <c r="AF45" s="37">
        <v>0</v>
      </c>
      <c r="AG45" s="36">
        <f t="shared" si="27"/>
        <v>0</v>
      </c>
      <c r="AH45" s="36">
        <v>0</v>
      </c>
      <c r="AI45" s="37">
        <v>0</v>
      </c>
      <c r="AJ45" s="36">
        <f t="shared" si="28"/>
        <v>0</v>
      </c>
      <c r="AK45" s="36">
        <v>0</v>
      </c>
      <c r="AL45" s="37">
        <v>0</v>
      </c>
      <c r="AM45" s="36">
        <f t="shared" si="29"/>
        <v>0</v>
      </c>
      <c r="AN45" s="36">
        <v>0</v>
      </c>
      <c r="AO45" s="37">
        <v>0</v>
      </c>
    </row>
    <row r="46" spans="1:41" ht="20.100000000000001" customHeight="1" x14ac:dyDescent="0.15">
      <c r="A46" s="35" t="s">
        <v>36</v>
      </c>
      <c r="B46" s="35" t="s">
        <v>36</v>
      </c>
      <c r="C46" s="35" t="s">
        <v>36</v>
      </c>
      <c r="D46" s="35" t="s">
        <v>208</v>
      </c>
      <c r="E46" s="36">
        <f t="shared" si="15"/>
        <v>0.04</v>
      </c>
      <c r="F46" s="36">
        <f t="shared" si="16"/>
        <v>0.04</v>
      </c>
      <c r="G46" s="36">
        <f t="shared" si="17"/>
        <v>0.04</v>
      </c>
      <c r="H46" s="36">
        <v>0.04</v>
      </c>
      <c r="I46" s="37">
        <v>0</v>
      </c>
      <c r="J46" s="36">
        <f t="shared" si="18"/>
        <v>0</v>
      </c>
      <c r="K46" s="36">
        <v>0</v>
      </c>
      <c r="L46" s="37">
        <v>0</v>
      </c>
      <c r="M46" s="36">
        <f t="shared" si="19"/>
        <v>0</v>
      </c>
      <c r="N46" s="36">
        <v>0</v>
      </c>
      <c r="O46" s="37">
        <v>0</v>
      </c>
      <c r="P46" s="38">
        <f t="shared" si="20"/>
        <v>0</v>
      </c>
      <c r="Q46" s="36">
        <f t="shared" si="21"/>
        <v>0</v>
      </c>
      <c r="R46" s="36">
        <v>0</v>
      </c>
      <c r="S46" s="37">
        <v>0</v>
      </c>
      <c r="T46" s="36">
        <f t="shared" si="22"/>
        <v>0</v>
      </c>
      <c r="U46" s="36">
        <v>0</v>
      </c>
      <c r="V46" s="36">
        <v>0</v>
      </c>
      <c r="W46" s="36">
        <f t="shared" si="23"/>
        <v>0</v>
      </c>
      <c r="X46" s="36">
        <v>0</v>
      </c>
      <c r="Y46" s="37">
        <v>0</v>
      </c>
      <c r="Z46" s="38">
        <f t="shared" si="24"/>
        <v>0</v>
      </c>
      <c r="AA46" s="36">
        <f t="shared" si="25"/>
        <v>0</v>
      </c>
      <c r="AB46" s="36">
        <v>0</v>
      </c>
      <c r="AC46" s="37">
        <v>0</v>
      </c>
      <c r="AD46" s="36">
        <f t="shared" si="26"/>
        <v>0</v>
      </c>
      <c r="AE46" s="36">
        <v>0</v>
      </c>
      <c r="AF46" s="37">
        <v>0</v>
      </c>
      <c r="AG46" s="36">
        <f t="shared" si="27"/>
        <v>0</v>
      </c>
      <c r="AH46" s="36">
        <v>0</v>
      </c>
      <c r="AI46" s="37">
        <v>0</v>
      </c>
      <c r="AJ46" s="36">
        <f t="shared" si="28"/>
        <v>0</v>
      </c>
      <c r="AK46" s="36">
        <v>0</v>
      </c>
      <c r="AL46" s="37">
        <v>0</v>
      </c>
      <c r="AM46" s="36">
        <f t="shared" si="29"/>
        <v>0</v>
      </c>
      <c r="AN46" s="36">
        <v>0</v>
      </c>
      <c r="AO46" s="37">
        <v>0</v>
      </c>
    </row>
    <row r="47" spans="1:41" ht="20.100000000000001" customHeight="1" x14ac:dyDescent="0.15">
      <c r="A47" s="35" t="s">
        <v>209</v>
      </c>
      <c r="B47" s="35" t="s">
        <v>83</v>
      </c>
      <c r="C47" s="35" t="s">
        <v>110</v>
      </c>
      <c r="D47" s="35" t="s">
        <v>210</v>
      </c>
      <c r="E47" s="36">
        <f t="shared" si="15"/>
        <v>0.04</v>
      </c>
      <c r="F47" s="36">
        <f t="shared" si="16"/>
        <v>0.04</v>
      </c>
      <c r="G47" s="36">
        <f t="shared" si="17"/>
        <v>0.04</v>
      </c>
      <c r="H47" s="36">
        <v>0.04</v>
      </c>
      <c r="I47" s="37">
        <v>0</v>
      </c>
      <c r="J47" s="36">
        <f t="shared" si="18"/>
        <v>0</v>
      </c>
      <c r="K47" s="36">
        <v>0</v>
      </c>
      <c r="L47" s="37">
        <v>0</v>
      </c>
      <c r="M47" s="36">
        <f t="shared" si="19"/>
        <v>0</v>
      </c>
      <c r="N47" s="36">
        <v>0</v>
      </c>
      <c r="O47" s="37">
        <v>0</v>
      </c>
      <c r="P47" s="38">
        <f t="shared" si="20"/>
        <v>0</v>
      </c>
      <c r="Q47" s="36">
        <f t="shared" si="21"/>
        <v>0</v>
      </c>
      <c r="R47" s="36">
        <v>0</v>
      </c>
      <c r="S47" s="37">
        <v>0</v>
      </c>
      <c r="T47" s="36">
        <f t="shared" si="22"/>
        <v>0</v>
      </c>
      <c r="U47" s="36">
        <v>0</v>
      </c>
      <c r="V47" s="36">
        <v>0</v>
      </c>
      <c r="W47" s="36">
        <f t="shared" si="23"/>
        <v>0</v>
      </c>
      <c r="X47" s="36">
        <v>0</v>
      </c>
      <c r="Y47" s="37">
        <v>0</v>
      </c>
      <c r="Z47" s="38">
        <f t="shared" si="24"/>
        <v>0</v>
      </c>
      <c r="AA47" s="36">
        <f t="shared" si="25"/>
        <v>0</v>
      </c>
      <c r="AB47" s="36">
        <v>0</v>
      </c>
      <c r="AC47" s="37">
        <v>0</v>
      </c>
      <c r="AD47" s="36">
        <f t="shared" si="26"/>
        <v>0</v>
      </c>
      <c r="AE47" s="36">
        <v>0</v>
      </c>
      <c r="AF47" s="37">
        <v>0</v>
      </c>
      <c r="AG47" s="36">
        <f t="shared" si="27"/>
        <v>0</v>
      </c>
      <c r="AH47" s="36">
        <v>0</v>
      </c>
      <c r="AI47" s="37">
        <v>0</v>
      </c>
      <c r="AJ47" s="36">
        <f t="shared" si="28"/>
        <v>0</v>
      </c>
      <c r="AK47" s="36">
        <v>0</v>
      </c>
      <c r="AL47" s="37">
        <v>0</v>
      </c>
      <c r="AM47" s="36">
        <f t="shared" si="29"/>
        <v>0</v>
      </c>
      <c r="AN47" s="36">
        <v>0</v>
      </c>
      <c r="AO47" s="37">
        <v>0</v>
      </c>
    </row>
    <row r="48" spans="1:41" ht="20.100000000000001" customHeight="1" x14ac:dyDescent="0.15">
      <c r="A48" s="35" t="s">
        <v>36</v>
      </c>
      <c r="B48" s="35" t="s">
        <v>36</v>
      </c>
      <c r="C48" s="35" t="s">
        <v>36</v>
      </c>
      <c r="D48" s="35" t="s">
        <v>111</v>
      </c>
      <c r="E48" s="36">
        <f t="shared" si="15"/>
        <v>396.3</v>
      </c>
      <c r="F48" s="36">
        <f t="shared" si="16"/>
        <v>396.3</v>
      </c>
      <c r="G48" s="36">
        <f t="shared" si="17"/>
        <v>396.3</v>
      </c>
      <c r="H48" s="36">
        <v>379.3</v>
      </c>
      <c r="I48" s="37">
        <v>17</v>
      </c>
      <c r="J48" s="36">
        <f t="shared" si="18"/>
        <v>0</v>
      </c>
      <c r="K48" s="36">
        <v>0</v>
      </c>
      <c r="L48" s="37">
        <v>0</v>
      </c>
      <c r="M48" s="36">
        <f t="shared" si="19"/>
        <v>0</v>
      </c>
      <c r="N48" s="36">
        <v>0</v>
      </c>
      <c r="O48" s="37">
        <v>0</v>
      </c>
      <c r="P48" s="38">
        <f t="shared" si="20"/>
        <v>0</v>
      </c>
      <c r="Q48" s="36">
        <f t="shared" si="21"/>
        <v>0</v>
      </c>
      <c r="R48" s="36">
        <v>0</v>
      </c>
      <c r="S48" s="37">
        <v>0</v>
      </c>
      <c r="T48" s="36">
        <f t="shared" si="22"/>
        <v>0</v>
      </c>
      <c r="U48" s="36">
        <v>0</v>
      </c>
      <c r="V48" s="36">
        <v>0</v>
      </c>
      <c r="W48" s="36">
        <f t="shared" si="23"/>
        <v>0</v>
      </c>
      <c r="X48" s="36">
        <v>0</v>
      </c>
      <c r="Y48" s="37">
        <v>0</v>
      </c>
      <c r="Z48" s="38">
        <f t="shared" si="24"/>
        <v>0</v>
      </c>
      <c r="AA48" s="36">
        <f t="shared" si="25"/>
        <v>0</v>
      </c>
      <c r="AB48" s="36">
        <v>0</v>
      </c>
      <c r="AC48" s="37">
        <v>0</v>
      </c>
      <c r="AD48" s="36">
        <f t="shared" si="26"/>
        <v>0</v>
      </c>
      <c r="AE48" s="36">
        <v>0</v>
      </c>
      <c r="AF48" s="37">
        <v>0</v>
      </c>
      <c r="AG48" s="36">
        <f t="shared" si="27"/>
        <v>0</v>
      </c>
      <c r="AH48" s="36">
        <v>0</v>
      </c>
      <c r="AI48" s="37">
        <v>0</v>
      </c>
      <c r="AJ48" s="36">
        <f t="shared" si="28"/>
        <v>0</v>
      </c>
      <c r="AK48" s="36">
        <v>0</v>
      </c>
      <c r="AL48" s="37">
        <v>0</v>
      </c>
      <c r="AM48" s="36">
        <f t="shared" si="29"/>
        <v>0</v>
      </c>
      <c r="AN48" s="36">
        <v>0</v>
      </c>
      <c r="AO48" s="37">
        <v>0</v>
      </c>
    </row>
    <row r="49" spans="1:41" ht="20.100000000000001" customHeight="1" x14ac:dyDescent="0.15">
      <c r="A49" s="35" t="s">
        <v>36</v>
      </c>
      <c r="B49" s="35" t="s">
        <v>36</v>
      </c>
      <c r="C49" s="35" t="s">
        <v>36</v>
      </c>
      <c r="D49" s="35" t="s">
        <v>112</v>
      </c>
      <c r="E49" s="36">
        <f t="shared" si="15"/>
        <v>396.3</v>
      </c>
      <c r="F49" s="36">
        <f t="shared" si="16"/>
        <v>396.3</v>
      </c>
      <c r="G49" s="36">
        <f t="shared" si="17"/>
        <v>396.3</v>
      </c>
      <c r="H49" s="36">
        <v>379.3</v>
      </c>
      <c r="I49" s="37">
        <v>17</v>
      </c>
      <c r="J49" s="36">
        <f t="shared" si="18"/>
        <v>0</v>
      </c>
      <c r="K49" s="36">
        <v>0</v>
      </c>
      <c r="L49" s="37">
        <v>0</v>
      </c>
      <c r="M49" s="36">
        <f t="shared" si="19"/>
        <v>0</v>
      </c>
      <c r="N49" s="36">
        <v>0</v>
      </c>
      <c r="O49" s="37">
        <v>0</v>
      </c>
      <c r="P49" s="38">
        <f t="shared" si="20"/>
        <v>0</v>
      </c>
      <c r="Q49" s="36">
        <f t="shared" si="21"/>
        <v>0</v>
      </c>
      <c r="R49" s="36">
        <v>0</v>
      </c>
      <c r="S49" s="37">
        <v>0</v>
      </c>
      <c r="T49" s="36">
        <f t="shared" si="22"/>
        <v>0</v>
      </c>
      <c r="U49" s="36">
        <v>0</v>
      </c>
      <c r="V49" s="36">
        <v>0</v>
      </c>
      <c r="W49" s="36">
        <f t="shared" si="23"/>
        <v>0</v>
      </c>
      <c r="X49" s="36">
        <v>0</v>
      </c>
      <c r="Y49" s="37">
        <v>0</v>
      </c>
      <c r="Z49" s="38">
        <f t="shared" si="24"/>
        <v>0</v>
      </c>
      <c r="AA49" s="36">
        <f t="shared" si="25"/>
        <v>0</v>
      </c>
      <c r="AB49" s="36">
        <v>0</v>
      </c>
      <c r="AC49" s="37">
        <v>0</v>
      </c>
      <c r="AD49" s="36">
        <f t="shared" si="26"/>
        <v>0</v>
      </c>
      <c r="AE49" s="36">
        <v>0</v>
      </c>
      <c r="AF49" s="37">
        <v>0</v>
      </c>
      <c r="AG49" s="36">
        <f t="shared" si="27"/>
        <v>0</v>
      </c>
      <c r="AH49" s="36">
        <v>0</v>
      </c>
      <c r="AI49" s="37">
        <v>0</v>
      </c>
      <c r="AJ49" s="36">
        <f t="shared" si="28"/>
        <v>0</v>
      </c>
      <c r="AK49" s="36">
        <v>0</v>
      </c>
      <c r="AL49" s="37">
        <v>0</v>
      </c>
      <c r="AM49" s="36">
        <f t="shared" si="29"/>
        <v>0</v>
      </c>
      <c r="AN49" s="36">
        <v>0</v>
      </c>
      <c r="AO49" s="37">
        <v>0</v>
      </c>
    </row>
    <row r="50" spans="1:41" ht="20.100000000000001" customHeight="1" x14ac:dyDescent="0.15">
      <c r="A50" s="35" t="s">
        <v>36</v>
      </c>
      <c r="B50" s="35" t="s">
        <v>36</v>
      </c>
      <c r="C50" s="35" t="s">
        <v>36</v>
      </c>
      <c r="D50" s="35" t="s">
        <v>213</v>
      </c>
      <c r="E50" s="36">
        <f t="shared" si="15"/>
        <v>395.49</v>
      </c>
      <c r="F50" s="36">
        <f t="shared" si="16"/>
        <v>395.49</v>
      </c>
      <c r="G50" s="36">
        <f t="shared" si="17"/>
        <v>395.49</v>
      </c>
      <c r="H50" s="36">
        <v>379.29</v>
      </c>
      <c r="I50" s="37">
        <v>16.2</v>
      </c>
      <c r="J50" s="36">
        <f t="shared" si="18"/>
        <v>0</v>
      </c>
      <c r="K50" s="36">
        <v>0</v>
      </c>
      <c r="L50" s="37">
        <v>0</v>
      </c>
      <c r="M50" s="36">
        <f t="shared" si="19"/>
        <v>0</v>
      </c>
      <c r="N50" s="36">
        <v>0</v>
      </c>
      <c r="O50" s="37">
        <v>0</v>
      </c>
      <c r="P50" s="38">
        <f t="shared" si="20"/>
        <v>0</v>
      </c>
      <c r="Q50" s="36">
        <f t="shared" si="21"/>
        <v>0</v>
      </c>
      <c r="R50" s="36">
        <v>0</v>
      </c>
      <c r="S50" s="37">
        <v>0</v>
      </c>
      <c r="T50" s="36">
        <f t="shared" si="22"/>
        <v>0</v>
      </c>
      <c r="U50" s="36">
        <v>0</v>
      </c>
      <c r="V50" s="36">
        <v>0</v>
      </c>
      <c r="W50" s="36">
        <f t="shared" si="23"/>
        <v>0</v>
      </c>
      <c r="X50" s="36">
        <v>0</v>
      </c>
      <c r="Y50" s="37">
        <v>0</v>
      </c>
      <c r="Z50" s="38">
        <f t="shared" si="24"/>
        <v>0</v>
      </c>
      <c r="AA50" s="36">
        <f t="shared" si="25"/>
        <v>0</v>
      </c>
      <c r="AB50" s="36">
        <v>0</v>
      </c>
      <c r="AC50" s="37">
        <v>0</v>
      </c>
      <c r="AD50" s="36">
        <f t="shared" si="26"/>
        <v>0</v>
      </c>
      <c r="AE50" s="36">
        <v>0</v>
      </c>
      <c r="AF50" s="37">
        <v>0</v>
      </c>
      <c r="AG50" s="36">
        <f t="shared" si="27"/>
        <v>0</v>
      </c>
      <c r="AH50" s="36">
        <v>0</v>
      </c>
      <c r="AI50" s="37">
        <v>0</v>
      </c>
      <c r="AJ50" s="36">
        <f t="shared" si="28"/>
        <v>0</v>
      </c>
      <c r="AK50" s="36">
        <v>0</v>
      </c>
      <c r="AL50" s="37">
        <v>0</v>
      </c>
      <c r="AM50" s="36">
        <f t="shared" si="29"/>
        <v>0</v>
      </c>
      <c r="AN50" s="36">
        <v>0</v>
      </c>
      <c r="AO50" s="37">
        <v>0</v>
      </c>
    </row>
    <row r="51" spans="1:41" ht="20.100000000000001" customHeight="1" x14ac:dyDescent="0.15">
      <c r="A51" s="35" t="s">
        <v>214</v>
      </c>
      <c r="B51" s="35" t="s">
        <v>83</v>
      </c>
      <c r="C51" s="35" t="s">
        <v>113</v>
      </c>
      <c r="D51" s="35" t="s">
        <v>215</v>
      </c>
      <c r="E51" s="36">
        <f t="shared" si="15"/>
        <v>137.91999999999999</v>
      </c>
      <c r="F51" s="36">
        <f t="shared" si="16"/>
        <v>137.91999999999999</v>
      </c>
      <c r="G51" s="36">
        <f t="shared" si="17"/>
        <v>137.91999999999999</v>
      </c>
      <c r="H51" s="36">
        <v>137.91999999999999</v>
      </c>
      <c r="I51" s="37">
        <v>0</v>
      </c>
      <c r="J51" s="36">
        <f t="shared" si="18"/>
        <v>0</v>
      </c>
      <c r="K51" s="36">
        <v>0</v>
      </c>
      <c r="L51" s="37">
        <v>0</v>
      </c>
      <c r="M51" s="36">
        <f t="shared" si="19"/>
        <v>0</v>
      </c>
      <c r="N51" s="36">
        <v>0</v>
      </c>
      <c r="O51" s="37">
        <v>0</v>
      </c>
      <c r="P51" s="38">
        <f t="shared" si="20"/>
        <v>0</v>
      </c>
      <c r="Q51" s="36">
        <f t="shared" si="21"/>
        <v>0</v>
      </c>
      <c r="R51" s="36">
        <v>0</v>
      </c>
      <c r="S51" s="37">
        <v>0</v>
      </c>
      <c r="T51" s="36">
        <f t="shared" si="22"/>
        <v>0</v>
      </c>
      <c r="U51" s="36">
        <v>0</v>
      </c>
      <c r="V51" s="36">
        <v>0</v>
      </c>
      <c r="W51" s="36">
        <f t="shared" si="23"/>
        <v>0</v>
      </c>
      <c r="X51" s="36">
        <v>0</v>
      </c>
      <c r="Y51" s="37">
        <v>0</v>
      </c>
      <c r="Z51" s="38">
        <f t="shared" si="24"/>
        <v>0</v>
      </c>
      <c r="AA51" s="36">
        <f t="shared" si="25"/>
        <v>0</v>
      </c>
      <c r="AB51" s="36">
        <v>0</v>
      </c>
      <c r="AC51" s="37">
        <v>0</v>
      </c>
      <c r="AD51" s="36">
        <f t="shared" si="26"/>
        <v>0</v>
      </c>
      <c r="AE51" s="36">
        <v>0</v>
      </c>
      <c r="AF51" s="37">
        <v>0</v>
      </c>
      <c r="AG51" s="36">
        <f t="shared" si="27"/>
        <v>0</v>
      </c>
      <c r="AH51" s="36">
        <v>0</v>
      </c>
      <c r="AI51" s="37">
        <v>0</v>
      </c>
      <c r="AJ51" s="36">
        <f t="shared" si="28"/>
        <v>0</v>
      </c>
      <c r="AK51" s="36">
        <v>0</v>
      </c>
      <c r="AL51" s="37">
        <v>0</v>
      </c>
      <c r="AM51" s="36">
        <f t="shared" si="29"/>
        <v>0</v>
      </c>
      <c r="AN51" s="36">
        <v>0</v>
      </c>
      <c r="AO51" s="37">
        <v>0</v>
      </c>
    </row>
    <row r="52" spans="1:41" ht="20.100000000000001" customHeight="1" x14ac:dyDescent="0.15">
      <c r="A52" s="35" t="s">
        <v>214</v>
      </c>
      <c r="B52" s="35" t="s">
        <v>105</v>
      </c>
      <c r="C52" s="35" t="s">
        <v>113</v>
      </c>
      <c r="D52" s="35" t="s">
        <v>216</v>
      </c>
      <c r="E52" s="36">
        <f t="shared" si="15"/>
        <v>257.57</v>
      </c>
      <c r="F52" s="36">
        <f t="shared" si="16"/>
        <v>257.57</v>
      </c>
      <c r="G52" s="36">
        <f t="shared" si="17"/>
        <v>257.57</v>
      </c>
      <c r="H52" s="36">
        <v>241.37</v>
      </c>
      <c r="I52" s="37">
        <v>16.2</v>
      </c>
      <c r="J52" s="36">
        <f t="shared" si="18"/>
        <v>0</v>
      </c>
      <c r="K52" s="36">
        <v>0</v>
      </c>
      <c r="L52" s="37">
        <v>0</v>
      </c>
      <c r="M52" s="36">
        <f t="shared" si="19"/>
        <v>0</v>
      </c>
      <c r="N52" s="36">
        <v>0</v>
      </c>
      <c r="O52" s="37">
        <v>0</v>
      </c>
      <c r="P52" s="38">
        <f t="shared" si="20"/>
        <v>0</v>
      </c>
      <c r="Q52" s="36">
        <f t="shared" si="21"/>
        <v>0</v>
      </c>
      <c r="R52" s="36">
        <v>0</v>
      </c>
      <c r="S52" s="37">
        <v>0</v>
      </c>
      <c r="T52" s="36">
        <f t="shared" si="22"/>
        <v>0</v>
      </c>
      <c r="U52" s="36">
        <v>0</v>
      </c>
      <c r="V52" s="36">
        <v>0</v>
      </c>
      <c r="W52" s="36">
        <f t="shared" si="23"/>
        <v>0</v>
      </c>
      <c r="X52" s="36">
        <v>0</v>
      </c>
      <c r="Y52" s="37">
        <v>0</v>
      </c>
      <c r="Z52" s="38">
        <f t="shared" si="24"/>
        <v>0</v>
      </c>
      <c r="AA52" s="36">
        <f t="shared" si="25"/>
        <v>0</v>
      </c>
      <c r="AB52" s="36">
        <v>0</v>
      </c>
      <c r="AC52" s="37">
        <v>0</v>
      </c>
      <c r="AD52" s="36">
        <f t="shared" si="26"/>
        <v>0</v>
      </c>
      <c r="AE52" s="36">
        <v>0</v>
      </c>
      <c r="AF52" s="37">
        <v>0</v>
      </c>
      <c r="AG52" s="36">
        <f t="shared" si="27"/>
        <v>0</v>
      </c>
      <c r="AH52" s="36">
        <v>0</v>
      </c>
      <c r="AI52" s="37">
        <v>0</v>
      </c>
      <c r="AJ52" s="36">
        <f t="shared" si="28"/>
        <v>0</v>
      </c>
      <c r="AK52" s="36">
        <v>0</v>
      </c>
      <c r="AL52" s="37">
        <v>0</v>
      </c>
      <c r="AM52" s="36">
        <f t="shared" si="29"/>
        <v>0</v>
      </c>
      <c r="AN52" s="36">
        <v>0</v>
      </c>
      <c r="AO52" s="37">
        <v>0</v>
      </c>
    </row>
    <row r="53" spans="1:41" ht="20.100000000000001" customHeight="1" x14ac:dyDescent="0.15">
      <c r="A53" s="35" t="s">
        <v>36</v>
      </c>
      <c r="B53" s="35" t="s">
        <v>36</v>
      </c>
      <c r="C53" s="35" t="s">
        <v>36</v>
      </c>
      <c r="D53" s="35" t="s">
        <v>217</v>
      </c>
      <c r="E53" s="36">
        <f t="shared" si="15"/>
        <v>0.8</v>
      </c>
      <c r="F53" s="36">
        <f t="shared" si="16"/>
        <v>0.8</v>
      </c>
      <c r="G53" s="36">
        <f t="shared" si="17"/>
        <v>0.8</v>
      </c>
      <c r="H53" s="36">
        <v>0</v>
      </c>
      <c r="I53" s="37">
        <v>0.8</v>
      </c>
      <c r="J53" s="36">
        <f t="shared" si="18"/>
        <v>0</v>
      </c>
      <c r="K53" s="36">
        <v>0</v>
      </c>
      <c r="L53" s="37">
        <v>0</v>
      </c>
      <c r="M53" s="36">
        <f t="shared" si="19"/>
        <v>0</v>
      </c>
      <c r="N53" s="36">
        <v>0</v>
      </c>
      <c r="O53" s="37">
        <v>0</v>
      </c>
      <c r="P53" s="38">
        <f t="shared" si="20"/>
        <v>0</v>
      </c>
      <c r="Q53" s="36">
        <f t="shared" si="21"/>
        <v>0</v>
      </c>
      <c r="R53" s="36">
        <v>0</v>
      </c>
      <c r="S53" s="37">
        <v>0</v>
      </c>
      <c r="T53" s="36">
        <f t="shared" si="22"/>
        <v>0</v>
      </c>
      <c r="U53" s="36">
        <v>0</v>
      </c>
      <c r="V53" s="36">
        <v>0</v>
      </c>
      <c r="W53" s="36">
        <f t="shared" si="23"/>
        <v>0</v>
      </c>
      <c r="X53" s="36">
        <v>0</v>
      </c>
      <c r="Y53" s="37">
        <v>0</v>
      </c>
      <c r="Z53" s="38">
        <f t="shared" si="24"/>
        <v>0</v>
      </c>
      <c r="AA53" s="36">
        <f t="shared" si="25"/>
        <v>0</v>
      </c>
      <c r="AB53" s="36">
        <v>0</v>
      </c>
      <c r="AC53" s="37">
        <v>0</v>
      </c>
      <c r="AD53" s="36">
        <f t="shared" si="26"/>
        <v>0</v>
      </c>
      <c r="AE53" s="36">
        <v>0</v>
      </c>
      <c r="AF53" s="37">
        <v>0</v>
      </c>
      <c r="AG53" s="36">
        <f t="shared" si="27"/>
        <v>0</v>
      </c>
      <c r="AH53" s="36">
        <v>0</v>
      </c>
      <c r="AI53" s="37">
        <v>0</v>
      </c>
      <c r="AJ53" s="36">
        <f t="shared" si="28"/>
        <v>0</v>
      </c>
      <c r="AK53" s="36">
        <v>0</v>
      </c>
      <c r="AL53" s="37">
        <v>0</v>
      </c>
      <c r="AM53" s="36">
        <f t="shared" si="29"/>
        <v>0</v>
      </c>
      <c r="AN53" s="36">
        <v>0</v>
      </c>
      <c r="AO53" s="37">
        <v>0</v>
      </c>
    </row>
    <row r="54" spans="1:41" ht="20.100000000000001" customHeight="1" x14ac:dyDescent="0.15">
      <c r="A54" s="35" t="s">
        <v>218</v>
      </c>
      <c r="B54" s="35" t="s">
        <v>83</v>
      </c>
      <c r="C54" s="35" t="s">
        <v>113</v>
      </c>
      <c r="D54" s="35" t="s">
        <v>219</v>
      </c>
      <c r="E54" s="36">
        <f t="shared" si="15"/>
        <v>0.8</v>
      </c>
      <c r="F54" s="36">
        <f t="shared" si="16"/>
        <v>0.8</v>
      </c>
      <c r="G54" s="36">
        <f t="shared" si="17"/>
        <v>0.8</v>
      </c>
      <c r="H54" s="36">
        <v>0</v>
      </c>
      <c r="I54" s="37">
        <v>0.8</v>
      </c>
      <c r="J54" s="36">
        <f t="shared" si="18"/>
        <v>0</v>
      </c>
      <c r="K54" s="36">
        <v>0</v>
      </c>
      <c r="L54" s="37">
        <v>0</v>
      </c>
      <c r="M54" s="36">
        <f t="shared" si="19"/>
        <v>0</v>
      </c>
      <c r="N54" s="36">
        <v>0</v>
      </c>
      <c r="O54" s="37">
        <v>0</v>
      </c>
      <c r="P54" s="38">
        <f t="shared" si="20"/>
        <v>0</v>
      </c>
      <c r="Q54" s="36">
        <f t="shared" si="21"/>
        <v>0</v>
      </c>
      <c r="R54" s="36">
        <v>0</v>
      </c>
      <c r="S54" s="37">
        <v>0</v>
      </c>
      <c r="T54" s="36">
        <f t="shared" si="22"/>
        <v>0</v>
      </c>
      <c r="U54" s="36">
        <v>0</v>
      </c>
      <c r="V54" s="36">
        <v>0</v>
      </c>
      <c r="W54" s="36">
        <f t="shared" si="23"/>
        <v>0</v>
      </c>
      <c r="X54" s="36">
        <v>0</v>
      </c>
      <c r="Y54" s="37">
        <v>0</v>
      </c>
      <c r="Z54" s="38">
        <f t="shared" si="24"/>
        <v>0</v>
      </c>
      <c r="AA54" s="36">
        <f t="shared" si="25"/>
        <v>0</v>
      </c>
      <c r="AB54" s="36">
        <v>0</v>
      </c>
      <c r="AC54" s="37">
        <v>0</v>
      </c>
      <c r="AD54" s="36">
        <f t="shared" si="26"/>
        <v>0</v>
      </c>
      <c r="AE54" s="36">
        <v>0</v>
      </c>
      <c r="AF54" s="37">
        <v>0</v>
      </c>
      <c r="AG54" s="36">
        <f t="shared" si="27"/>
        <v>0</v>
      </c>
      <c r="AH54" s="36">
        <v>0</v>
      </c>
      <c r="AI54" s="37">
        <v>0</v>
      </c>
      <c r="AJ54" s="36">
        <f t="shared" si="28"/>
        <v>0</v>
      </c>
      <c r="AK54" s="36">
        <v>0</v>
      </c>
      <c r="AL54" s="37">
        <v>0</v>
      </c>
      <c r="AM54" s="36">
        <f t="shared" si="29"/>
        <v>0</v>
      </c>
      <c r="AN54" s="36">
        <v>0</v>
      </c>
      <c r="AO54" s="37">
        <v>0</v>
      </c>
    </row>
    <row r="55" spans="1:41" ht="20.100000000000001" customHeight="1" x14ac:dyDescent="0.15">
      <c r="A55" s="35" t="s">
        <v>36</v>
      </c>
      <c r="B55" s="35" t="s">
        <v>36</v>
      </c>
      <c r="C55" s="35" t="s">
        <v>36</v>
      </c>
      <c r="D55" s="35" t="s">
        <v>208</v>
      </c>
      <c r="E55" s="36">
        <f t="shared" si="15"/>
        <v>0.01</v>
      </c>
      <c r="F55" s="36">
        <f t="shared" si="16"/>
        <v>0.01</v>
      </c>
      <c r="G55" s="36">
        <f t="shared" si="17"/>
        <v>0.01</v>
      </c>
      <c r="H55" s="36">
        <v>0.01</v>
      </c>
      <c r="I55" s="37">
        <v>0</v>
      </c>
      <c r="J55" s="36">
        <f t="shared" si="18"/>
        <v>0</v>
      </c>
      <c r="K55" s="36">
        <v>0</v>
      </c>
      <c r="L55" s="37">
        <v>0</v>
      </c>
      <c r="M55" s="36">
        <f t="shared" si="19"/>
        <v>0</v>
      </c>
      <c r="N55" s="36">
        <v>0</v>
      </c>
      <c r="O55" s="37">
        <v>0</v>
      </c>
      <c r="P55" s="38">
        <f t="shared" si="20"/>
        <v>0</v>
      </c>
      <c r="Q55" s="36">
        <f t="shared" si="21"/>
        <v>0</v>
      </c>
      <c r="R55" s="36">
        <v>0</v>
      </c>
      <c r="S55" s="37">
        <v>0</v>
      </c>
      <c r="T55" s="36">
        <f t="shared" si="22"/>
        <v>0</v>
      </c>
      <c r="U55" s="36">
        <v>0</v>
      </c>
      <c r="V55" s="36">
        <v>0</v>
      </c>
      <c r="W55" s="36">
        <f t="shared" si="23"/>
        <v>0</v>
      </c>
      <c r="X55" s="36">
        <v>0</v>
      </c>
      <c r="Y55" s="37">
        <v>0</v>
      </c>
      <c r="Z55" s="38">
        <f t="shared" si="24"/>
        <v>0</v>
      </c>
      <c r="AA55" s="36">
        <f t="shared" si="25"/>
        <v>0</v>
      </c>
      <c r="AB55" s="36">
        <v>0</v>
      </c>
      <c r="AC55" s="37">
        <v>0</v>
      </c>
      <c r="AD55" s="36">
        <f t="shared" si="26"/>
        <v>0</v>
      </c>
      <c r="AE55" s="36">
        <v>0</v>
      </c>
      <c r="AF55" s="37">
        <v>0</v>
      </c>
      <c r="AG55" s="36">
        <f t="shared" si="27"/>
        <v>0</v>
      </c>
      <c r="AH55" s="36">
        <v>0</v>
      </c>
      <c r="AI55" s="37">
        <v>0</v>
      </c>
      <c r="AJ55" s="36">
        <f t="shared" si="28"/>
        <v>0</v>
      </c>
      <c r="AK55" s="36">
        <v>0</v>
      </c>
      <c r="AL55" s="37">
        <v>0</v>
      </c>
      <c r="AM55" s="36">
        <f t="shared" si="29"/>
        <v>0</v>
      </c>
      <c r="AN55" s="36">
        <v>0</v>
      </c>
      <c r="AO55" s="37">
        <v>0</v>
      </c>
    </row>
    <row r="56" spans="1:41" ht="20.100000000000001" customHeight="1" x14ac:dyDescent="0.15">
      <c r="A56" s="35" t="s">
        <v>209</v>
      </c>
      <c r="B56" s="35" t="s">
        <v>83</v>
      </c>
      <c r="C56" s="35" t="s">
        <v>113</v>
      </c>
      <c r="D56" s="35" t="s">
        <v>210</v>
      </c>
      <c r="E56" s="36">
        <f t="shared" si="15"/>
        <v>0.01</v>
      </c>
      <c r="F56" s="36">
        <f t="shared" si="16"/>
        <v>0.01</v>
      </c>
      <c r="G56" s="36">
        <f t="shared" si="17"/>
        <v>0.01</v>
      </c>
      <c r="H56" s="36">
        <v>0.01</v>
      </c>
      <c r="I56" s="37">
        <v>0</v>
      </c>
      <c r="J56" s="36">
        <f t="shared" si="18"/>
        <v>0</v>
      </c>
      <c r="K56" s="36">
        <v>0</v>
      </c>
      <c r="L56" s="37">
        <v>0</v>
      </c>
      <c r="M56" s="36">
        <f t="shared" si="19"/>
        <v>0</v>
      </c>
      <c r="N56" s="36">
        <v>0</v>
      </c>
      <c r="O56" s="37">
        <v>0</v>
      </c>
      <c r="P56" s="38">
        <f t="shared" si="20"/>
        <v>0</v>
      </c>
      <c r="Q56" s="36">
        <f t="shared" si="21"/>
        <v>0</v>
      </c>
      <c r="R56" s="36">
        <v>0</v>
      </c>
      <c r="S56" s="37">
        <v>0</v>
      </c>
      <c r="T56" s="36">
        <f t="shared" si="22"/>
        <v>0</v>
      </c>
      <c r="U56" s="36">
        <v>0</v>
      </c>
      <c r="V56" s="36">
        <v>0</v>
      </c>
      <c r="W56" s="36">
        <f t="shared" si="23"/>
        <v>0</v>
      </c>
      <c r="X56" s="36">
        <v>0</v>
      </c>
      <c r="Y56" s="37">
        <v>0</v>
      </c>
      <c r="Z56" s="38">
        <f t="shared" si="24"/>
        <v>0</v>
      </c>
      <c r="AA56" s="36">
        <f t="shared" si="25"/>
        <v>0</v>
      </c>
      <c r="AB56" s="36">
        <v>0</v>
      </c>
      <c r="AC56" s="37">
        <v>0</v>
      </c>
      <c r="AD56" s="36">
        <f t="shared" si="26"/>
        <v>0</v>
      </c>
      <c r="AE56" s="36">
        <v>0</v>
      </c>
      <c r="AF56" s="37">
        <v>0</v>
      </c>
      <c r="AG56" s="36">
        <f t="shared" si="27"/>
        <v>0</v>
      </c>
      <c r="AH56" s="36">
        <v>0</v>
      </c>
      <c r="AI56" s="37">
        <v>0</v>
      </c>
      <c r="AJ56" s="36">
        <f t="shared" si="28"/>
        <v>0</v>
      </c>
      <c r="AK56" s="36">
        <v>0</v>
      </c>
      <c r="AL56" s="37">
        <v>0</v>
      </c>
      <c r="AM56" s="36">
        <f t="shared" si="29"/>
        <v>0</v>
      </c>
      <c r="AN56" s="36">
        <v>0</v>
      </c>
      <c r="AO56" s="37">
        <v>0</v>
      </c>
    </row>
    <row r="57" spans="1:41" ht="20.100000000000001" customHeight="1" x14ac:dyDescent="0.15">
      <c r="A57" s="35" t="s">
        <v>36</v>
      </c>
      <c r="B57" s="35" t="s">
        <v>36</v>
      </c>
      <c r="C57" s="35" t="s">
        <v>36</v>
      </c>
      <c r="D57" s="35" t="s">
        <v>118</v>
      </c>
      <c r="E57" s="36">
        <f t="shared" si="15"/>
        <v>1784.02</v>
      </c>
      <c r="F57" s="36">
        <f t="shared" si="16"/>
        <v>1784.02</v>
      </c>
      <c r="G57" s="36">
        <f t="shared" si="17"/>
        <v>1784.02</v>
      </c>
      <c r="H57" s="36">
        <v>572.02</v>
      </c>
      <c r="I57" s="37">
        <v>1212</v>
      </c>
      <c r="J57" s="36">
        <f t="shared" si="18"/>
        <v>0</v>
      </c>
      <c r="K57" s="36">
        <v>0</v>
      </c>
      <c r="L57" s="37">
        <v>0</v>
      </c>
      <c r="M57" s="36">
        <f t="shared" si="19"/>
        <v>0</v>
      </c>
      <c r="N57" s="36">
        <v>0</v>
      </c>
      <c r="O57" s="37">
        <v>0</v>
      </c>
      <c r="P57" s="38">
        <f t="shared" si="20"/>
        <v>0</v>
      </c>
      <c r="Q57" s="36">
        <f t="shared" si="21"/>
        <v>0</v>
      </c>
      <c r="R57" s="36">
        <v>0</v>
      </c>
      <c r="S57" s="37">
        <v>0</v>
      </c>
      <c r="T57" s="36">
        <f t="shared" si="22"/>
        <v>0</v>
      </c>
      <c r="U57" s="36">
        <v>0</v>
      </c>
      <c r="V57" s="36">
        <v>0</v>
      </c>
      <c r="W57" s="36">
        <f t="shared" si="23"/>
        <v>0</v>
      </c>
      <c r="X57" s="36">
        <v>0</v>
      </c>
      <c r="Y57" s="37">
        <v>0</v>
      </c>
      <c r="Z57" s="38">
        <f t="shared" si="24"/>
        <v>0</v>
      </c>
      <c r="AA57" s="36">
        <f t="shared" si="25"/>
        <v>0</v>
      </c>
      <c r="AB57" s="36">
        <v>0</v>
      </c>
      <c r="AC57" s="37">
        <v>0</v>
      </c>
      <c r="AD57" s="36">
        <f t="shared" si="26"/>
        <v>0</v>
      </c>
      <c r="AE57" s="36">
        <v>0</v>
      </c>
      <c r="AF57" s="37">
        <v>0</v>
      </c>
      <c r="AG57" s="36">
        <f t="shared" si="27"/>
        <v>0</v>
      </c>
      <c r="AH57" s="36">
        <v>0</v>
      </c>
      <c r="AI57" s="37">
        <v>0</v>
      </c>
      <c r="AJ57" s="36">
        <f t="shared" si="28"/>
        <v>0</v>
      </c>
      <c r="AK57" s="36">
        <v>0</v>
      </c>
      <c r="AL57" s="37">
        <v>0</v>
      </c>
      <c r="AM57" s="36">
        <f t="shared" si="29"/>
        <v>0</v>
      </c>
      <c r="AN57" s="36">
        <v>0</v>
      </c>
      <c r="AO57" s="37">
        <v>0</v>
      </c>
    </row>
    <row r="58" spans="1:41" ht="20.100000000000001" customHeight="1" x14ac:dyDescent="0.15">
      <c r="A58" s="35" t="s">
        <v>36</v>
      </c>
      <c r="B58" s="35" t="s">
        <v>36</v>
      </c>
      <c r="C58" s="35" t="s">
        <v>36</v>
      </c>
      <c r="D58" s="35" t="s">
        <v>119</v>
      </c>
      <c r="E58" s="36">
        <f t="shared" si="15"/>
        <v>515.41</v>
      </c>
      <c r="F58" s="36">
        <f t="shared" si="16"/>
        <v>515.41</v>
      </c>
      <c r="G58" s="36">
        <f t="shared" si="17"/>
        <v>515.41</v>
      </c>
      <c r="H58" s="36">
        <v>196.41</v>
      </c>
      <c r="I58" s="37">
        <v>319</v>
      </c>
      <c r="J58" s="36">
        <f t="shared" si="18"/>
        <v>0</v>
      </c>
      <c r="K58" s="36">
        <v>0</v>
      </c>
      <c r="L58" s="37">
        <v>0</v>
      </c>
      <c r="M58" s="36">
        <f t="shared" si="19"/>
        <v>0</v>
      </c>
      <c r="N58" s="36">
        <v>0</v>
      </c>
      <c r="O58" s="37">
        <v>0</v>
      </c>
      <c r="P58" s="38">
        <f t="shared" si="20"/>
        <v>0</v>
      </c>
      <c r="Q58" s="36">
        <f t="shared" si="21"/>
        <v>0</v>
      </c>
      <c r="R58" s="36">
        <v>0</v>
      </c>
      <c r="S58" s="37">
        <v>0</v>
      </c>
      <c r="T58" s="36">
        <f t="shared" si="22"/>
        <v>0</v>
      </c>
      <c r="U58" s="36">
        <v>0</v>
      </c>
      <c r="V58" s="36">
        <v>0</v>
      </c>
      <c r="W58" s="36">
        <f t="shared" si="23"/>
        <v>0</v>
      </c>
      <c r="X58" s="36">
        <v>0</v>
      </c>
      <c r="Y58" s="37">
        <v>0</v>
      </c>
      <c r="Z58" s="38">
        <f t="shared" si="24"/>
        <v>0</v>
      </c>
      <c r="AA58" s="36">
        <f t="shared" si="25"/>
        <v>0</v>
      </c>
      <c r="AB58" s="36">
        <v>0</v>
      </c>
      <c r="AC58" s="37">
        <v>0</v>
      </c>
      <c r="AD58" s="36">
        <f t="shared" si="26"/>
        <v>0</v>
      </c>
      <c r="AE58" s="36">
        <v>0</v>
      </c>
      <c r="AF58" s="37">
        <v>0</v>
      </c>
      <c r="AG58" s="36">
        <f t="shared" si="27"/>
        <v>0</v>
      </c>
      <c r="AH58" s="36">
        <v>0</v>
      </c>
      <c r="AI58" s="37">
        <v>0</v>
      </c>
      <c r="AJ58" s="36">
        <f t="shared" si="28"/>
        <v>0</v>
      </c>
      <c r="AK58" s="36">
        <v>0</v>
      </c>
      <c r="AL58" s="37">
        <v>0</v>
      </c>
      <c r="AM58" s="36">
        <f t="shared" si="29"/>
        <v>0</v>
      </c>
      <c r="AN58" s="36">
        <v>0</v>
      </c>
      <c r="AO58" s="37">
        <v>0</v>
      </c>
    </row>
    <row r="59" spans="1:41" ht="20.100000000000001" customHeight="1" x14ac:dyDescent="0.15">
      <c r="A59" s="35" t="s">
        <v>36</v>
      </c>
      <c r="B59" s="35" t="s">
        <v>36</v>
      </c>
      <c r="C59" s="35" t="s">
        <v>36</v>
      </c>
      <c r="D59" s="35" t="s">
        <v>213</v>
      </c>
      <c r="E59" s="36">
        <f t="shared" si="15"/>
        <v>515.41</v>
      </c>
      <c r="F59" s="36">
        <f t="shared" si="16"/>
        <v>515.41</v>
      </c>
      <c r="G59" s="36">
        <f t="shared" si="17"/>
        <v>515.41</v>
      </c>
      <c r="H59" s="36">
        <v>196.41</v>
      </c>
      <c r="I59" s="37">
        <v>319</v>
      </c>
      <c r="J59" s="36">
        <f t="shared" si="18"/>
        <v>0</v>
      </c>
      <c r="K59" s="36">
        <v>0</v>
      </c>
      <c r="L59" s="37">
        <v>0</v>
      </c>
      <c r="M59" s="36">
        <f t="shared" si="19"/>
        <v>0</v>
      </c>
      <c r="N59" s="36">
        <v>0</v>
      </c>
      <c r="O59" s="37">
        <v>0</v>
      </c>
      <c r="P59" s="38">
        <f t="shared" si="20"/>
        <v>0</v>
      </c>
      <c r="Q59" s="36">
        <f t="shared" si="21"/>
        <v>0</v>
      </c>
      <c r="R59" s="36">
        <v>0</v>
      </c>
      <c r="S59" s="37">
        <v>0</v>
      </c>
      <c r="T59" s="36">
        <f t="shared" si="22"/>
        <v>0</v>
      </c>
      <c r="U59" s="36">
        <v>0</v>
      </c>
      <c r="V59" s="36">
        <v>0</v>
      </c>
      <c r="W59" s="36">
        <f t="shared" si="23"/>
        <v>0</v>
      </c>
      <c r="X59" s="36">
        <v>0</v>
      </c>
      <c r="Y59" s="37">
        <v>0</v>
      </c>
      <c r="Z59" s="38">
        <f t="shared" si="24"/>
        <v>0</v>
      </c>
      <c r="AA59" s="36">
        <f t="shared" si="25"/>
        <v>0</v>
      </c>
      <c r="AB59" s="36">
        <v>0</v>
      </c>
      <c r="AC59" s="37">
        <v>0</v>
      </c>
      <c r="AD59" s="36">
        <f t="shared" si="26"/>
        <v>0</v>
      </c>
      <c r="AE59" s="36">
        <v>0</v>
      </c>
      <c r="AF59" s="37">
        <v>0</v>
      </c>
      <c r="AG59" s="36">
        <f t="shared" si="27"/>
        <v>0</v>
      </c>
      <c r="AH59" s="36">
        <v>0</v>
      </c>
      <c r="AI59" s="37">
        <v>0</v>
      </c>
      <c r="AJ59" s="36">
        <f t="shared" si="28"/>
        <v>0</v>
      </c>
      <c r="AK59" s="36">
        <v>0</v>
      </c>
      <c r="AL59" s="37">
        <v>0</v>
      </c>
      <c r="AM59" s="36">
        <f t="shared" si="29"/>
        <v>0</v>
      </c>
      <c r="AN59" s="36">
        <v>0</v>
      </c>
      <c r="AO59" s="37">
        <v>0</v>
      </c>
    </row>
    <row r="60" spans="1:41" ht="20.100000000000001" customHeight="1" x14ac:dyDescent="0.15">
      <c r="A60" s="35" t="s">
        <v>214</v>
      </c>
      <c r="B60" s="35" t="s">
        <v>83</v>
      </c>
      <c r="C60" s="35" t="s">
        <v>121</v>
      </c>
      <c r="D60" s="35" t="s">
        <v>215</v>
      </c>
      <c r="E60" s="36">
        <f t="shared" si="15"/>
        <v>143.16</v>
      </c>
      <c r="F60" s="36">
        <f t="shared" si="16"/>
        <v>143.16</v>
      </c>
      <c r="G60" s="36">
        <f t="shared" si="17"/>
        <v>143.16</v>
      </c>
      <c r="H60" s="36">
        <v>143.16</v>
      </c>
      <c r="I60" s="37">
        <v>0</v>
      </c>
      <c r="J60" s="36">
        <f t="shared" si="18"/>
        <v>0</v>
      </c>
      <c r="K60" s="36">
        <v>0</v>
      </c>
      <c r="L60" s="37">
        <v>0</v>
      </c>
      <c r="M60" s="36">
        <f t="shared" si="19"/>
        <v>0</v>
      </c>
      <c r="N60" s="36">
        <v>0</v>
      </c>
      <c r="O60" s="37">
        <v>0</v>
      </c>
      <c r="P60" s="38">
        <f t="shared" si="20"/>
        <v>0</v>
      </c>
      <c r="Q60" s="36">
        <f t="shared" si="21"/>
        <v>0</v>
      </c>
      <c r="R60" s="36">
        <v>0</v>
      </c>
      <c r="S60" s="37">
        <v>0</v>
      </c>
      <c r="T60" s="36">
        <f t="shared" si="22"/>
        <v>0</v>
      </c>
      <c r="U60" s="36">
        <v>0</v>
      </c>
      <c r="V60" s="36">
        <v>0</v>
      </c>
      <c r="W60" s="36">
        <f t="shared" si="23"/>
        <v>0</v>
      </c>
      <c r="X60" s="36">
        <v>0</v>
      </c>
      <c r="Y60" s="37">
        <v>0</v>
      </c>
      <c r="Z60" s="38">
        <f t="shared" si="24"/>
        <v>0</v>
      </c>
      <c r="AA60" s="36">
        <f t="shared" si="25"/>
        <v>0</v>
      </c>
      <c r="AB60" s="36">
        <v>0</v>
      </c>
      <c r="AC60" s="37">
        <v>0</v>
      </c>
      <c r="AD60" s="36">
        <f t="shared" si="26"/>
        <v>0</v>
      </c>
      <c r="AE60" s="36">
        <v>0</v>
      </c>
      <c r="AF60" s="37">
        <v>0</v>
      </c>
      <c r="AG60" s="36">
        <f t="shared" si="27"/>
        <v>0</v>
      </c>
      <c r="AH60" s="36">
        <v>0</v>
      </c>
      <c r="AI60" s="37">
        <v>0</v>
      </c>
      <c r="AJ60" s="36">
        <f t="shared" si="28"/>
        <v>0</v>
      </c>
      <c r="AK60" s="36">
        <v>0</v>
      </c>
      <c r="AL60" s="37">
        <v>0</v>
      </c>
      <c r="AM60" s="36">
        <f t="shared" si="29"/>
        <v>0</v>
      </c>
      <c r="AN60" s="36">
        <v>0</v>
      </c>
      <c r="AO60" s="37">
        <v>0</v>
      </c>
    </row>
    <row r="61" spans="1:41" ht="20.100000000000001" customHeight="1" x14ac:dyDescent="0.15">
      <c r="A61" s="35" t="s">
        <v>214</v>
      </c>
      <c r="B61" s="35" t="s">
        <v>105</v>
      </c>
      <c r="C61" s="35" t="s">
        <v>121</v>
      </c>
      <c r="D61" s="35" t="s">
        <v>216</v>
      </c>
      <c r="E61" s="36">
        <f t="shared" si="15"/>
        <v>372.25</v>
      </c>
      <c r="F61" s="36">
        <f t="shared" si="16"/>
        <v>372.25</v>
      </c>
      <c r="G61" s="36">
        <f t="shared" si="17"/>
        <v>372.25</v>
      </c>
      <c r="H61" s="36">
        <v>53.25</v>
      </c>
      <c r="I61" s="37">
        <v>319</v>
      </c>
      <c r="J61" s="36">
        <f t="shared" si="18"/>
        <v>0</v>
      </c>
      <c r="K61" s="36">
        <v>0</v>
      </c>
      <c r="L61" s="37">
        <v>0</v>
      </c>
      <c r="M61" s="36">
        <f t="shared" si="19"/>
        <v>0</v>
      </c>
      <c r="N61" s="36">
        <v>0</v>
      </c>
      <c r="O61" s="37">
        <v>0</v>
      </c>
      <c r="P61" s="38">
        <f t="shared" si="20"/>
        <v>0</v>
      </c>
      <c r="Q61" s="36">
        <f t="shared" si="21"/>
        <v>0</v>
      </c>
      <c r="R61" s="36">
        <v>0</v>
      </c>
      <c r="S61" s="37">
        <v>0</v>
      </c>
      <c r="T61" s="36">
        <f t="shared" si="22"/>
        <v>0</v>
      </c>
      <c r="U61" s="36">
        <v>0</v>
      </c>
      <c r="V61" s="36">
        <v>0</v>
      </c>
      <c r="W61" s="36">
        <f t="shared" si="23"/>
        <v>0</v>
      </c>
      <c r="X61" s="36">
        <v>0</v>
      </c>
      <c r="Y61" s="37">
        <v>0</v>
      </c>
      <c r="Z61" s="38">
        <f t="shared" si="24"/>
        <v>0</v>
      </c>
      <c r="AA61" s="36">
        <f t="shared" si="25"/>
        <v>0</v>
      </c>
      <c r="AB61" s="36">
        <v>0</v>
      </c>
      <c r="AC61" s="37">
        <v>0</v>
      </c>
      <c r="AD61" s="36">
        <f t="shared" si="26"/>
        <v>0</v>
      </c>
      <c r="AE61" s="36">
        <v>0</v>
      </c>
      <c r="AF61" s="37">
        <v>0</v>
      </c>
      <c r="AG61" s="36">
        <f t="shared" si="27"/>
        <v>0</v>
      </c>
      <c r="AH61" s="36">
        <v>0</v>
      </c>
      <c r="AI61" s="37">
        <v>0</v>
      </c>
      <c r="AJ61" s="36">
        <f t="shared" si="28"/>
        <v>0</v>
      </c>
      <c r="AK61" s="36">
        <v>0</v>
      </c>
      <c r="AL61" s="37">
        <v>0</v>
      </c>
      <c r="AM61" s="36">
        <f t="shared" si="29"/>
        <v>0</v>
      </c>
      <c r="AN61" s="36">
        <v>0</v>
      </c>
      <c r="AO61" s="37">
        <v>0</v>
      </c>
    </row>
    <row r="62" spans="1:41" ht="20.100000000000001" customHeight="1" x14ac:dyDescent="0.15">
      <c r="A62" s="35" t="s">
        <v>36</v>
      </c>
      <c r="B62" s="35" t="s">
        <v>36</v>
      </c>
      <c r="C62" s="35" t="s">
        <v>36</v>
      </c>
      <c r="D62" s="35" t="s">
        <v>124</v>
      </c>
      <c r="E62" s="36">
        <f t="shared" si="15"/>
        <v>956.85</v>
      </c>
      <c r="F62" s="36">
        <f t="shared" si="16"/>
        <v>956.85</v>
      </c>
      <c r="G62" s="36">
        <f t="shared" si="17"/>
        <v>956.85</v>
      </c>
      <c r="H62" s="36">
        <v>181.85</v>
      </c>
      <c r="I62" s="37">
        <v>775</v>
      </c>
      <c r="J62" s="36">
        <f t="shared" si="18"/>
        <v>0</v>
      </c>
      <c r="K62" s="36">
        <v>0</v>
      </c>
      <c r="L62" s="37">
        <v>0</v>
      </c>
      <c r="M62" s="36">
        <f t="shared" si="19"/>
        <v>0</v>
      </c>
      <c r="N62" s="36">
        <v>0</v>
      </c>
      <c r="O62" s="37">
        <v>0</v>
      </c>
      <c r="P62" s="38">
        <f t="shared" si="20"/>
        <v>0</v>
      </c>
      <c r="Q62" s="36">
        <f t="shared" si="21"/>
        <v>0</v>
      </c>
      <c r="R62" s="36">
        <v>0</v>
      </c>
      <c r="S62" s="37">
        <v>0</v>
      </c>
      <c r="T62" s="36">
        <f t="shared" si="22"/>
        <v>0</v>
      </c>
      <c r="U62" s="36">
        <v>0</v>
      </c>
      <c r="V62" s="36">
        <v>0</v>
      </c>
      <c r="W62" s="36">
        <f t="shared" si="23"/>
        <v>0</v>
      </c>
      <c r="X62" s="36">
        <v>0</v>
      </c>
      <c r="Y62" s="37">
        <v>0</v>
      </c>
      <c r="Z62" s="38">
        <f t="shared" si="24"/>
        <v>0</v>
      </c>
      <c r="AA62" s="36">
        <f t="shared" si="25"/>
        <v>0</v>
      </c>
      <c r="AB62" s="36">
        <v>0</v>
      </c>
      <c r="AC62" s="37">
        <v>0</v>
      </c>
      <c r="AD62" s="36">
        <f t="shared" si="26"/>
        <v>0</v>
      </c>
      <c r="AE62" s="36">
        <v>0</v>
      </c>
      <c r="AF62" s="37">
        <v>0</v>
      </c>
      <c r="AG62" s="36">
        <f t="shared" si="27"/>
        <v>0</v>
      </c>
      <c r="AH62" s="36">
        <v>0</v>
      </c>
      <c r="AI62" s="37">
        <v>0</v>
      </c>
      <c r="AJ62" s="36">
        <f t="shared" si="28"/>
        <v>0</v>
      </c>
      <c r="AK62" s="36">
        <v>0</v>
      </c>
      <c r="AL62" s="37">
        <v>0</v>
      </c>
      <c r="AM62" s="36">
        <f t="shared" si="29"/>
        <v>0</v>
      </c>
      <c r="AN62" s="36">
        <v>0</v>
      </c>
      <c r="AO62" s="37">
        <v>0</v>
      </c>
    </row>
    <row r="63" spans="1:41" ht="20.100000000000001" customHeight="1" x14ac:dyDescent="0.15">
      <c r="A63" s="35" t="s">
        <v>36</v>
      </c>
      <c r="B63" s="35" t="s">
        <v>36</v>
      </c>
      <c r="C63" s="35" t="s">
        <v>36</v>
      </c>
      <c r="D63" s="35" t="s">
        <v>213</v>
      </c>
      <c r="E63" s="36">
        <f t="shared" si="15"/>
        <v>956.85</v>
      </c>
      <c r="F63" s="36">
        <f t="shared" si="16"/>
        <v>956.85</v>
      </c>
      <c r="G63" s="36">
        <f t="shared" si="17"/>
        <v>956.85</v>
      </c>
      <c r="H63" s="36">
        <v>181.85</v>
      </c>
      <c r="I63" s="37">
        <v>775</v>
      </c>
      <c r="J63" s="36">
        <f t="shared" si="18"/>
        <v>0</v>
      </c>
      <c r="K63" s="36">
        <v>0</v>
      </c>
      <c r="L63" s="37">
        <v>0</v>
      </c>
      <c r="M63" s="36">
        <f t="shared" si="19"/>
        <v>0</v>
      </c>
      <c r="N63" s="36">
        <v>0</v>
      </c>
      <c r="O63" s="37">
        <v>0</v>
      </c>
      <c r="P63" s="38">
        <f t="shared" si="20"/>
        <v>0</v>
      </c>
      <c r="Q63" s="36">
        <f t="shared" si="21"/>
        <v>0</v>
      </c>
      <c r="R63" s="36">
        <v>0</v>
      </c>
      <c r="S63" s="37">
        <v>0</v>
      </c>
      <c r="T63" s="36">
        <f t="shared" si="22"/>
        <v>0</v>
      </c>
      <c r="U63" s="36">
        <v>0</v>
      </c>
      <c r="V63" s="36">
        <v>0</v>
      </c>
      <c r="W63" s="36">
        <f t="shared" si="23"/>
        <v>0</v>
      </c>
      <c r="X63" s="36">
        <v>0</v>
      </c>
      <c r="Y63" s="37">
        <v>0</v>
      </c>
      <c r="Z63" s="38">
        <f t="shared" si="24"/>
        <v>0</v>
      </c>
      <c r="AA63" s="36">
        <f t="shared" si="25"/>
        <v>0</v>
      </c>
      <c r="AB63" s="36">
        <v>0</v>
      </c>
      <c r="AC63" s="37">
        <v>0</v>
      </c>
      <c r="AD63" s="36">
        <f t="shared" si="26"/>
        <v>0</v>
      </c>
      <c r="AE63" s="36">
        <v>0</v>
      </c>
      <c r="AF63" s="37">
        <v>0</v>
      </c>
      <c r="AG63" s="36">
        <f t="shared" si="27"/>
        <v>0</v>
      </c>
      <c r="AH63" s="36">
        <v>0</v>
      </c>
      <c r="AI63" s="37">
        <v>0</v>
      </c>
      <c r="AJ63" s="36">
        <f t="shared" si="28"/>
        <v>0</v>
      </c>
      <c r="AK63" s="36">
        <v>0</v>
      </c>
      <c r="AL63" s="37">
        <v>0</v>
      </c>
      <c r="AM63" s="36">
        <f t="shared" si="29"/>
        <v>0</v>
      </c>
      <c r="AN63" s="36">
        <v>0</v>
      </c>
      <c r="AO63" s="37">
        <v>0</v>
      </c>
    </row>
    <row r="64" spans="1:41" ht="20.100000000000001" customHeight="1" x14ac:dyDescent="0.15">
      <c r="A64" s="35" t="s">
        <v>214</v>
      </c>
      <c r="B64" s="35" t="s">
        <v>83</v>
      </c>
      <c r="C64" s="35" t="s">
        <v>125</v>
      </c>
      <c r="D64" s="35" t="s">
        <v>215</v>
      </c>
      <c r="E64" s="36">
        <f t="shared" si="15"/>
        <v>119.5</v>
      </c>
      <c r="F64" s="36">
        <f t="shared" si="16"/>
        <v>119.5</v>
      </c>
      <c r="G64" s="36">
        <f t="shared" si="17"/>
        <v>119.5</v>
      </c>
      <c r="H64" s="36">
        <v>119.5</v>
      </c>
      <c r="I64" s="37">
        <v>0</v>
      </c>
      <c r="J64" s="36">
        <f t="shared" si="18"/>
        <v>0</v>
      </c>
      <c r="K64" s="36">
        <v>0</v>
      </c>
      <c r="L64" s="37">
        <v>0</v>
      </c>
      <c r="M64" s="36">
        <f t="shared" si="19"/>
        <v>0</v>
      </c>
      <c r="N64" s="36">
        <v>0</v>
      </c>
      <c r="O64" s="37">
        <v>0</v>
      </c>
      <c r="P64" s="38">
        <f t="shared" si="20"/>
        <v>0</v>
      </c>
      <c r="Q64" s="36">
        <f t="shared" si="21"/>
        <v>0</v>
      </c>
      <c r="R64" s="36">
        <v>0</v>
      </c>
      <c r="S64" s="37">
        <v>0</v>
      </c>
      <c r="T64" s="36">
        <f t="shared" si="22"/>
        <v>0</v>
      </c>
      <c r="U64" s="36">
        <v>0</v>
      </c>
      <c r="V64" s="36">
        <v>0</v>
      </c>
      <c r="W64" s="36">
        <f t="shared" si="23"/>
        <v>0</v>
      </c>
      <c r="X64" s="36">
        <v>0</v>
      </c>
      <c r="Y64" s="37">
        <v>0</v>
      </c>
      <c r="Z64" s="38">
        <f t="shared" si="24"/>
        <v>0</v>
      </c>
      <c r="AA64" s="36">
        <f t="shared" si="25"/>
        <v>0</v>
      </c>
      <c r="AB64" s="36">
        <v>0</v>
      </c>
      <c r="AC64" s="37">
        <v>0</v>
      </c>
      <c r="AD64" s="36">
        <f t="shared" si="26"/>
        <v>0</v>
      </c>
      <c r="AE64" s="36">
        <v>0</v>
      </c>
      <c r="AF64" s="37">
        <v>0</v>
      </c>
      <c r="AG64" s="36">
        <f t="shared" si="27"/>
        <v>0</v>
      </c>
      <c r="AH64" s="36">
        <v>0</v>
      </c>
      <c r="AI64" s="37">
        <v>0</v>
      </c>
      <c r="AJ64" s="36">
        <f t="shared" si="28"/>
        <v>0</v>
      </c>
      <c r="AK64" s="36">
        <v>0</v>
      </c>
      <c r="AL64" s="37">
        <v>0</v>
      </c>
      <c r="AM64" s="36">
        <f t="shared" si="29"/>
        <v>0</v>
      </c>
      <c r="AN64" s="36">
        <v>0</v>
      </c>
      <c r="AO64" s="37">
        <v>0</v>
      </c>
    </row>
    <row r="65" spans="1:41" ht="20.100000000000001" customHeight="1" x14ac:dyDescent="0.15">
      <c r="A65" s="35" t="s">
        <v>214</v>
      </c>
      <c r="B65" s="35" t="s">
        <v>105</v>
      </c>
      <c r="C65" s="35" t="s">
        <v>125</v>
      </c>
      <c r="D65" s="35" t="s">
        <v>216</v>
      </c>
      <c r="E65" s="36">
        <f t="shared" si="15"/>
        <v>837.35</v>
      </c>
      <c r="F65" s="36">
        <f t="shared" si="16"/>
        <v>837.35</v>
      </c>
      <c r="G65" s="36">
        <f t="shared" si="17"/>
        <v>837.35</v>
      </c>
      <c r="H65" s="36">
        <v>62.35</v>
      </c>
      <c r="I65" s="37">
        <v>775</v>
      </c>
      <c r="J65" s="36">
        <f t="shared" si="18"/>
        <v>0</v>
      </c>
      <c r="K65" s="36">
        <v>0</v>
      </c>
      <c r="L65" s="37">
        <v>0</v>
      </c>
      <c r="M65" s="36">
        <f t="shared" si="19"/>
        <v>0</v>
      </c>
      <c r="N65" s="36">
        <v>0</v>
      </c>
      <c r="O65" s="37">
        <v>0</v>
      </c>
      <c r="P65" s="38">
        <f t="shared" si="20"/>
        <v>0</v>
      </c>
      <c r="Q65" s="36">
        <f t="shared" si="21"/>
        <v>0</v>
      </c>
      <c r="R65" s="36">
        <v>0</v>
      </c>
      <c r="S65" s="37">
        <v>0</v>
      </c>
      <c r="T65" s="36">
        <f t="shared" si="22"/>
        <v>0</v>
      </c>
      <c r="U65" s="36">
        <v>0</v>
      </c>
      <c r="V65" s="36">
        <v>0</v>
      </c>
      <c r="W65" s="36">
        <f t="shared" si="23"/>
        <v>0</v>
      </c>
      <c r="X65" s="36">
        <v>0</v>
      </c>
      <c r="Y65" s="37">
        <v>0</v>
      </c>
      <c r="Z65" s="38">
        <f t="shared" si="24"/>
        <v>0</v>
      </c>
      <c r="AA65" s="36">
        <f t="shared" si="25"/>
        <v>0</v>
      </c>
      <c r="AB65" s="36">
        <v>0</v>
      </c>
      <c r="AC65" s="37">
        <v>0</v>
      </c>
      <c r="AD65" s="36">
        <f t="shared" si="26"/>
        <v>0</v>
      </c>
      <c r="AE65" s="36">
        <v>0</v>
      </c>
      <c r="AF65" s="37">
        <v>0</v>
      </c>
      <c r="AG65" s="36">
        <f t="shared" si="27"/>
        <v>0</v>
      </c>
      <c r="AH65" s="36">
        <v>0</v>
      </c>
      <c r="AI65" s="37">
        <v>0</v>
      </c>
      <c r="AJ65" s="36">
        <f t="shared" si="28"/>
        <v>0</v>
      </c>
      <c r="AK65" s="36">
        <v>0</v>
      </c>
      <c r="AL65" s="37">
        <v>0</v>
      </c>
      <c r="AM65" s="36">
        <f t="shared" si="29"/>
        <v>0</v>
      </c>
      <c r="AN65" s="36">
        <v>0</v>
      </c>
      <c r="AO65" s="37">
        <v>0</v>
      </c>
    </row>
    <row r="66" spans="1:41" ht="20.100000000000001" customHeight="1" x14ac:dyDescent="0.15">
      <c r="A66" s="35" t="s">
        <v>36</v>
      </c>
      <c r="B66" s="35" t="s">
        <v>36</v>
      </c>
      <c r="C66" s="35" t="s">
        <v>36</v>
      </c>
      <c r="D66" s="35" t="s">
        <v>126</v>
      </c>
      <c r="E66" s="36">
        <f t="shared" si="15"/>
        <v>311.76</v>
      </c>
      <c r="F66" s="36">
        <f t="shared" si="16"/>
        <v>311.76</v>
      </c>
      <c r="G66" s="36">
        <f t="shared" si="17"/>
        <v>311.76</v>
      </c>
      <c r="H66" s="36">
        <v>193.76</v>
      </c>
      <c r="I66" s="37">
        <v>118</v>
      </c>
      <c r="J66" s="36">
        <f t="shared" si="18"/>
        <v>0</v>
      </c>
      <c r="K66" s="36">
        <v>0</v>
      </c>
      <c r="L66" s="37">
        <v>0</v>
      </c>
      <c r="M66" s="36">
        <f t="shared" si="19"/>
        <v>0</v>
      </c>
      <c r="N66" s="36">
        <v>0</v>
      </c>
      <c r="O66" s="37">
        <v>0</v>
      </c>
      <c r="P66" s="38">
        <f t="shared" si="20"/>
        <v>0</v>
      </c>
      <c r="Q66" s="36">
        <f t="shared" si="21"/>
        <v>0</v>
      </c>
      <c r="R66" s="36">
        <v>0</v>
      </c>
      <c r="S66" s="37">
        <v>0</v>
      </c>
      <c r="T66" s="36">
        <f t="shared" si="22"/>
        <v>0</v>
      </c>
      <c r="U66" s="36">
        <v>0</v>
      </c>
      <c r="V66" s="36">
        <v>0</v>
      </c>
      <c r="W66" s="36">
        <f t="shared" si="23"/>
        <v>0</v>
      </c>
      <c r="X66" s="36">
        <v>0</v>
      </c>
      <c r="Y66" s="37">
        <v>0</v>
      </c>
      <c r="Z66" s="38">
        <f t="shared" si="24"/>
        <v>0</v>
      </c>
      <c r="AA66" s="36">
        <f t="shared" si="25"/>
        <v>0</v>
      </c>
      <c r="AB66" s="36">
        <v>0</v>
      </c>
      <c r="AC66" s="37">
        <v>0</v>
      </c>
      <c r="AD66" s="36">
        <f t="shared" si="26"/>
        <v>0</v>
      </c>
      <c r="AE66" s="36">
        <v>0</v>
      </c>
      <c r="AF66" s="37">
        <v>0</v>
      </c>
      <c r="AG66" s="36">
        <f t="shared" si="27"/>
        <v>0</v>
      </c>
      <c r="AH66" s="36">
        <v>0</v>
      </c>
      <c r="AI66" s="37">
        <v>0</v>
      </c>
      <c r="AJ66" s="36">
        <f t="shared" si="28"/>
        <v>0</v>
      </c>
      <c r="AK66" s="36">
        <v>0</v>
      </c>
      <c r="AL66" s="37">
        <v>0</v>
      </c>
      <c r="AM66" s="36">
        <f t="shared" si="29"/>
        <v>0</v>
      </c>
      <c r="AN66" s="36">
        <v>0</v>
      </c>
      <c r="AO66" s="37">
        <v>0</v>
      </c>
    </row>
    <row r="67" spans="1:41" ht="20.100000000000001" customHeight="1" x14ac:dyDescent="0.15">
      <c r="A67" s="35" t="s">
        <v>36</v>
      </c>
      <c r="B67" s="35" t="s">
        <v>36</v>
      </c>
      <c r="C67" s="35" t="s">
        <v>36</v>
      </c>
      <c r="D67" s="35" t="s">
        <v>213</v>
      </c>
      <c r="E67" s="36">
        <f t="shared" si="15"/>
        <v>311.76</v>
      </c>
      <c r="F67" s="36">
        <f t="shared" si="16"/>
        <v>311.76</v>
      </c>
      <c r="G67" s="36">
        <f t="shared" si="17"/>
        <v>311.76</v>
      </c>
      <c r="H67" s="36">
        <v>193.76</v>
      </c>
      <c r="I67" s="37">
        <v>118</v>
      </c>
      <c r="J67" s="36">
        <f t="shared" si="18"/>
        <v>0</v>
      </c>
      <c r="K67" s="36">
        <v>0</v>
      </c>
      <c r="L67" s="37">
        <v>0</v>
      </c>
      <c r="M67" s="36">
        <f t="shared" si="19"/>
        <v>0</v>
      </c>
      <c r="N67" s="36">
        <v>0</v>
      </c>
      <c r="O67" s="37">
        <v>0</v>
      </c>
      <c r="P67" s="38">
        <f t="shared" si="20"/>
        <v>0</v>
      </c>
      <c r="Q67" s="36">
        <f t="shared" si="21"/>
        <v>0</v>
      </c>
      <c r="R67" s="36">
        <v>0</v>
      </c>
      <c r="S67" s="37">
        <v>0</v>
      </c>
      <c r="T67" s="36">
        <f t="shared" si="22"/>
        <v>0</v>
      </c>
      <c r="U67" s="36">
        <v>0</v>
      </c>
      <c r="V67" s="36">
        <v>0</v>
      </c>
      <c r="W67" s="36">
        <f t="shared" si="23"/>
        <v>0</v>
      </c>
      <c r="X67" s="36">
        <v>0</v>
      </c>
      <c r="Y67" s="37">
        <v>0</v>
      </c>
      <c r="Z67" s="38">
        <f t="shared" si="24"/>
        <v>0</v>
      </c>
      <c r="AA67" s="36">
        <f t="shared" si="25"/>
        <v>0</v>
      </c>
      <c r="AB67" s="36">
        <v>0</v>
      </c>
      <c r="AC67" s="37">
        <v>0</v>
      </c>
      <c r="AD67" s="36">
        <f t="shared" si="26"/>
        <v>0</v>
      </c>
      <c r="AE67" s="36">
        <v>0</v>
      </c>
      <c r="AF67" s="37">
        <v>0</v>
      </c>
      <c r="AG67" s="36">
        <f t="shared" si="27"/>
        <v>0</v>
      </c>
      <c r="AH67" s="36">
        <v>0</v>
      </c>
      <c r="AI67" s="37">
        <v>0</v>
      </c>
      <c r="AJ67" s="36">
        <f t="shared" si="28"/>
        <v>0</v>
      </c>
      <c r="AK67" s="36">
        <v>0</v>
      </c>
      <c r="AL67" s="37">
        <v>0</v>
      </c>
      <c r="AM67" s="36">
        <f t="shared" si="29"/>
        <v>0</v>
      </c>
      <c r="AN67" s="36">
        <v>0</v>
      </c>
      <c r="AO67" s="37">
        <v>0</v>
      </c>
    </row>
    <row r="68" spans="1:41" ht="20.100000000000001" customHeight="1" x14ac:dyDescent="0.15">
      <c r="A68" s="35" t="s">
        <v>214</v>
      </c>
      <c r="B68" s="35" t="s">
        <v>83</v>
      </c>
      <c r="C68" s="35" t="s">
        <v>127</v>
      </c>
      <c r="D68" s="35" t="s">
        <v>215</v>
      </c>
      <c r="E68" s="36">
        <f t="shared" si="15"/>
        <v>136.24</v>
      </c>
      <c r="F68" s="36">
        <f t="shared" si="16"/>
        <v>136.24</v>
      </c>
      <c r="G68" s="36">
        <f t="shared" si="17"/>
        <v>136.24</v>
      </c>
      <c r="H68" s="36">
        <v>136.24</v>
      </c>
      <c r="I68" s="37">
        <v>0</v>
      </c>
      <c r="J68" s="36">
        <f t="shared" si="18"/>
        <v>0</v>
      </c>
      <c r="K68" s="36">
        <v>0</v>
      </c>
      <c r="L68" s="37">
        <v>0</v>
      </c>
      <c r="M68" s="36">
        <f t="shared" si="19"/>
        <v>0</v>
      </c>
      <c r="N68" s="36">
        <v>0</v>
      </c>
      <c r="O68" s="37">
        <v>0</v>
      </c>
      <c r="P68" s="38">
        <f t="shared" si="20"/>
        <v>0</v>
      </c>
      <c r="Q68" s="36">
        <f t="shared" si="21"/>
        <v>0</v>
      </c>
      <c r="R68" s="36">
        <v>0</v>
      </c>
      <c r="S68" s="37">
        <v>0</v>
      </c>
      <c r="T68" s="36">
        <f t="shared" si="22"/>
        <v>0</v>
      </c>
      <c r="U68" s="36">
        <v>0</v>
      </c>
      <c r="V68" s="36">
        <v>0</v>
      </c>
      <c r="W68" s="36">
        <f t="shared" si="23"/>
        <v>0</v>
      </c>
      <c r="X68" s="36">
        <v>0</v>
      </c>
      <c r="Y68" s="37">
        <v>0</v>
      </c>
      <c r="Z68" s="38">
        <f t="shared" si="24"/>
        <v>0</v>
      </c>
      <c r="AA68" s="36">
        <f t="shared" si="25"/>
        <v>0</v>
      </c>
      <c r="AB68" s="36">
        <v>0</v>
      </c>
      <c r="AC68" s="37">
        <v>0</v>
      </c>
      <c r="AD68" s="36">
        <f t="shared" si="26"/>
        <v>0</v>
      </c>
      <c r="AE68" s="36">
        <v>0</v>
      </c>
      <c r="AF68" s="37">
        <v>0</v>
      </c>
      <c r="AG68" s="36">
        <f t="shared" si="27"/>
        <v>0</v>
      </c>
      <c r="AH68" s="36">
        <v>0</v>
      </c>
      <c r="AI68" s="37">
        <v>0</v>
      </c>
      <c r="AJ68" s="36">
        <f t="shared" si="28"/>
        <v>0</v>
      </c>
      <c r="AK68" s="36">
        <v>0</v>
      </c>
      <c r="AL68" s="37">
        <v>0</v>
      </c>
      <c r="AM68" s="36">
        <f t="shared" si="29"/>
        <v>0</v>
      </c>
      <c r="AN68" s="36">
        <v>0</v>
      </c>
      <c r="AO68" s="37">
        <v>0</v>
      </c>
    </row>
    <row r="69" spans="1:41" ht="20.100000000000001" customHeight="1" x14ac:dyDescent="0.15">
      <c r="A69" s="35" t="s">
        <v>214</v>
      </c>
      <c r="B69" s="35" t="s">
        <v>105</v>
      </c>
      <c r="C69" s="35" t="s">
        <v>127</v>
      </c>
      <c r="D69" s="35" t="s">
        <v>216</v>
      </c>
      <c r="E69" s="36">
        <f t="shared" si="15"/>
        <v>175.52</v>
      </c>
      <c r="F69" s="36">
        <f t="shared" si="16"/>
        <v>175.52</v>
      </c>
      <c r="G69" s="36">
        <f t="shared" si="17"/>
        <v>175.52</v>
      </c>
      <c r="H69" s="36">
        <v>57.52</v>
      </c>
      <c r="I69" s="37">
        <v>118</v>
      </c>
      <c r="J69" s="36">
        <f t="shared" si="18"/>
        <v>0</v>
      </c>
      <c r="K69" s="36">
        <v>0</v>
      </c>
      <c r="L69" s="37">
        <v>0</v>
      </c>
      <c r="M69" s="36">
        <f t="shared" si="19"/>
        <v>0</v>
      </c>
      <c r="N69" s="36">
        <v>0</v>
      </c>
      <c r="O69" s="37">
        <v>0</v>
      </c>
      <c r="P69" s="38">
        <f t="shared" si="20"/>
        <v>0</v>
      </c>
      <c r="Q69" s="36">
        <f t="shared" si="21"/>
        <v>0</v>
      </c>
      <c r="R69" s="36">
        <v>0</v>
      </c>
      <c r="S69" s="37">
        <v>0</v>
      </c>
      <c r="T69" s="36">
        <f t="shared" si="22"/>
        <v>0</v>
      </c>
      <c r="U69" s="36">
        <v>0</v>
      </c>
      <c r="V69" s="36">
        <v>0</v>
      </c>
      <c r="W69" s="36">
        <f t="shared" si="23"/>
        <v>0</v>
      </c>
      <c r="X69" s="36">
        <v>0</v>
      </c>
      <c r="Y69" s="37">
        <v>0</v>
      </c>
      <c r="Z69" s="38">
        <f t="shared" si="24"/>
        <v>0</v>
      </c>
      <c r="AA69" s="36">
        <f t="shared" si="25"/>
        <v>0</v>
      </c>
      <c r="AB69" s="36">
        <v>0</v>
      </c>
      <c r="AC69" s="37">
        <v>0</v>
      </c>
      <c r="AD69" s="36">
        <f t="shared" si="26"/>
        <v>0</v>
      </c>
      <c r="AE69" s="36">
        <v>0</v>
      </c>
      <c r="AF69" s="37">
        <v>0</v>
      </c>
      <c r="AG69" s="36">
        <f t="shared" si="27"/>
        <v>0</v>
      </c>
      <c r="AH69" s="36">
        <v>0</v>
      </c>
      <c r="AI69" s="37">
        <v>0</v>
      </c>
      <c r="AJ69" s="36">
        <f t="shared" si="28"/>
        <v>0</v>
      </c>
      <c r="AK69" s="36">
        <v>0</v>
      </c>
      <c r="AL69" s="37">
        <v>0</v>
      </c>
      <c r="AM69" s="36">
        <f t="shared" si="29"/>
        <v>0</v>
      </c>
      <c r="AN69" s="36">
        <v>0</v>
      </c>
      <c r="AO69" s="37">
        <v>0</v>
      </c>
    </row>
  </sheetData>
  <mergeCells count="23">
    <mergeCell ref="AM5:AO5"/>
    <mergeCell ref="Z4:AO4"/>
    <mergeCell ref="AA5:AC5"/>
    <mergeCell ref="AD5:AF5"/>
    <mergeCell ref="AG5:AI5"/>
    <mergeCell ref="AJ5:AL5"/>
    <mergeCell ref="Z5:Z6"/>
    <mergeCell ref="A2:AO2"/>
    <mergeCell ref="A4:D4"/>
    <mergeCell ref="T5:V5"/>
    <mergeCell ref="W5:Y5"/>
    <mergeCell ref="P4:Y4"/>
    <mergeCell ref="P5:P6"/>
    <mergeCell ref="Q5:S5"/>
    <mergeCell ref="A5:B5"/>
    <mergeCell ref="J5:L5"/>
    <mergeCell ref="M5:O5"/>
    <mergeCell ref="F4:O4"/>
    <mergeCell ref="C5:C6"/>
    <mergeCell ref="D5:D6"/>
    <mergeCell ref="E4:E6"/>
    <mergeCell ref="F5:F6"/>
    <mergeCell ref="G5:I5"/>
  </mergeCells>
  <phoneticPr fontId="25" type="noConversion"/>
  <printOptions horizontalCentered="1"/>
  <pageMargins left="0.59027779102325439" right="0.59027779102325439" top="0.59027779102325439" bottom="0.59027779102325439" header="0.59027779102325439" footer="0.39375001192092896"/>
  <pageSetup paperSize="9" scale="10" fitToHeight="100" orientation="landscape" errors="blank"/>
  <headerFooter alignWithMargins="0">
    <oddFooter>&amp;C第 &amp;P 页,共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autoPageBreaks="0" fitToPage="1"/>
  </sheetPr>
  <dimension ref="A1:DI33"/>
  <sheetViews>
    <sheetView showGridLines="0" showZeros="0" workbookViewId="0">
      <selection activeCell="D14" sqref="D14"/>
    </sheetView>
  </sheetViews>
  <sheetFormatPr defaultRowHeight="11.25" x14ac:dyDescent="0.15"/>
  <cols>
    <col min="1" max="1" width="4.83203125" customWidth="1"/>
    <col min="2" max="3" width="3.6640625" customWidth="1"/>
    <col min="4" max="4" width="52.6640625" customWidth="1"/>
    <col min="5" max="5" width="15" customWidth="1"/>
    <col min="6" max="6" width="12.1640625" customWidth="1"/>
    <col min="7" max="15" width="11.83203125" customWidth="1"/>
    <col min="16" max="19" width="9.1640625" customWidth="1"/>
    <col min="20" max="20" width="12.1640625" customWidth="1"/>
    <col min="21" max="113" width="9.1640625" customWidth="1"/>
  </cols>
  <sheetData>
    <row r="1" spans="1:113" ht="20.100000000000001" customHeight="1" x14ac:dyDescent="0.15">
      <c r="A1" s="21"/>
      <c r="B1" s="22"/>
      <c r="C1" s="22"/>
      <c r="D1" s="22"/>
      <c r="DI1" s="66" t="s">
        <v>220</v>
      </c>
    </row>
    <row r="2" spans="1:113" ht="20.100000000000001" customHeight="1" x14ac:dyDescent="0.15">
      <c r="A2" s="98" t="s">
        <v>436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98"/>
      <c r="CH2" s="98"/>
      <c r="CI2" s="98"/>
      <c r="CJ2" s="98"/>
      <c r="CK2" s="98"/>
      <c r="CL2" s="98"/>
      <c r="CM2" s="98"/>
      <c r="CN2" s="98"/>
      <c r="CO2" s="98"/>
      <c r="CP2" s="98"/>
      <c r="CQ2" s="98"/>
      <c r="CR2" s="98"/>
      <c r="CS2" s="98"/>
      <c r="CT2" s="98"/>
      <c r="CU2" s="98"/>
      <c r="CV2" s="98"/>
      <c r="CW2" s="98"/>
      <c r="CX2" s="98"/>
      <c r="CY2" s="98"/>
      <c r="CZ2" s="98"/>
      <c r="DA2" s="98"/>
      <c r="DB2" s="98"/>
      <c r="DC2" s="98"/>
      <c r="DD2" s="98"/>
      <c r="DE2" s="98"/>
      <c r="DF2" s="98"/>
      <c r="DG2" s="98"/>
      <c r="DH2" s="98"/>
      <c r="DI2" s="98"/>
    </row>
    <row r="3" spans="1:113" ht="20.100000000000001" customHeight="1" x14ac:dyDescent="0.15">
      <c r="A3" s="73" t="s">
        <v>0</v>
      </c>
      <c r="B3" s="73"/>
      <c r="C3" s="73"/>
      <c r="D3" s="73"/>
      <c r="F3" s="28"/>
      <c r="DI3" s="74" t="s">
        <v>3</v>
      </c>
    </row>
    <row r="4" spans="1:113" ht="20.100000000000001" customHeight="1" x14ac:dyDescent="0.15">
      <c r="A4" s="145" t="s">
        <v>55</v>
      </c>
      <c r="B4" s="146"/>
      <c r="C4" s="146"/>
      <c r="D4" s="147"/>
      <c r="E4" s="144" t="s">
        <v>56</v>
      </c>
      <c r="F4" s="150" t="s">
        <v>221</v>
      </c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2"/>
      <c r="T4" s="150" t="s">
        <v>222</v>
      </c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2"/>
      <c r="AV4" s="150" t="s">
        <v>223</v>
      </c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2"/>
      <c r="BH4" s="150" t="s">
        <v>224</v>
      </c>
      <c r="BI4" s="151"/>
      <c r="BJ4" s="151"/>
      <c r="BK4" s="151"/>
      <c r="BL4" s="152"/>
      <c r="BM4" s="150" t="s">
        <v>225</v>
      </c>
      <c r="BN4" s="151"/>
      <c r="BO4" s="151"/>
      <c r="BP4" s="151"/>
      <c r="BQ4" s="151"/>
      <c r="BR4" s="151"/>
      <c r="BS4" s="151"/>
      <c r="BT4" s="151"/>
      <c r="BU4" s="151"/>
      <c r="BV4" s="151"/>
      <c r="BW4" s="151"/>
      <c r="BX4" s="151"/>
      <c r="BY4" s="152"/>
      <c r="BZ4" s="150" t="s">
        <v>226</v>
      </c>
      <c r="CA4" s="151"/>
      <c r="CB4" s="151"/>
      <c r="CC4" s="151"/>
      <c r="CD4" s="151"/>
      <c r="CE4" s="151"/>
      <c r="CF4" s="151"/>
      <c r="CG4" s="151"/>
      <c r="CH4" s="151"/>
      <c r="CI4" s="151"/>
      <c r="CJ4" s="151"/>
      <c r="CK4" s="151"/>
      <c r="CL4" s="151"/>
      <c r="CM4" s="151"/>
      <c r="CN4" s="151"/>
      <c r="CO4" s="151"/>
      <c r="CP4" s="151"/>
      <c r="CQ4" s="152"/>
      <c r="CR4" s="153" t="s">
        <v>227</v>
      </c>
      <c r="CS4" s="154"/>
      <c r="CT4" s="155"/>
      <c r="CU4" s="153" t="s">
        <v>228</v>
      </c>
      <c r="CV4" s="154"/>
      <c r="CW4" s="154"/>
      <c r="CX4" s="154"/>
      <c r="CY4" s="154"/>
      <c r="CZ4" s="155"/>
      <c r="DA4" s="153" t="s">
        <v>229</v>
      </c>
      <c r="DB4" s="154"/>
      <c r="DC4" s="155"/>
      <c r="DD4" s="150" t="s">
        <v>230</v>
      </c>
      <c r="DE4" s="151"/>
      <c r="DF4" s="151"/>
      <c r="DG4" s="151"/>
      <c r="DH4" s="151"/>
      <c r="DI4" s="152"/>
    </row>
    <row r="5" spans="1:113" ht="20.100000000000001" customHeight="1" x14ac:dyDescent="0.15">
      <c r="A5" s="101" t="s">
        <v>66</v>
      </c>
      <c r="B5" s="102"/>
      <c r="C5" s="103"/>
      <c r="D5" s="144" t="s">
        <v>231</v>
      </c>
      <c r="E5" s="108"/>
      <c r="F5" s="104" t="s">
        <v>71</v>
      </c>
      <c r="G5" s="104" t="s">
        <v>232</v>
      </c>
      <c r="H5" s="104" t="s">
        <v>233</v>
      </c>
      <c r="I5" s="104" t="s">
        <v>234</v>
      </c>
      <c r="J5" s="104" t="s">
        <v>235</v>
      </c>
      <c r="K5" s="104" t="s">
        <v>236</v>
      </c>
      <c r="L5" s="104" t="s">
        <v>237</v>
      </c>
      <c r="M5" s="104" t="s">
        <v>238</v>
      </c>
      <c r="N5" s="104" t="s">
        <v>239</v>
      </c>
      <c r="O5" s="104" t="s">
        <v>240</v>
      </c>
      <c r="P5" s="104" t="s">
        <v>241</v>
      </c>
      <c r="Q5" s="104" t="s">
        <v>242</v>
      </c>
      <c r="R5" s="104" t="s">
        <v>243</v>
      </c>
      <c r="S5" s="104" t="s">
        <v>244</v>
      </c>
      <c r="T5" s="104" t="s">
        <v>71</v>
      </c>
      <c r="U5" s="104" t="s">
        <v>245</v>
      </c>
      <c r="V5" s="104" t="s">
        <v>246</v>
      </c>
      <c r="W5" s="104" t="s">
        <v>247</v>
      </c>
      <c r="X5" s="104" t="s">
        <v>248</v>
      </c>
      <c r="Y5" s="104" t="s">
        <v>249</v>
      </c>
      <c r="Z5" s="104" t="s">
        <v>250</v>
      </c>
      <c r="AA5" s="104" t="s">
        <v>251</v>
      </c>
      <c r="AB5" s="104" t="s">
        <v>252</v>
      </c>
      <c r="AC5" s="104" t="s">
        <v>253</v>
      </c>
      <c r="AD5" s="104" t="s">
        <v>254</v>
      </c>
      <c r="AE5" s="104" t="s">
        <v>255</v>
      </c>
      <c r="AF5" s="104" t="s">
        <v>256</v>
      </c>
      <c r="AG5" s="104" t="s">
        <v>257</v>
      </c>
      <c r="AH5" s="104" t="s">
        <v>258</v>
      </c>
      <c r="AI5" s="104" t="s">
        <v>259</v>
      </c>
      <c r="AJ5" s="104" t="s">
        <v>260</v>
      </c>
      <c r="AK5" s="104" t="s">
        <v>261</v>
      </c>
      <c r="AL5" s="104" t="s">
        <v>262</v>
      </c>
      <c r="AM5" s="104" t="s">
        <v>263</v>
      </c>
      <c r="AN5" s="104" t="s">
        <v>264</v>
      </c>
      <c r="AO5" s="104" t="s">
        <v>265</v>
      </c>
      <c r="AP5" s="104" t="s">
        <v>266</v>
      </c>
      <c r="AQ5" s="104" t="s">
        <v>267</v>
      </c>
      <c r="AR5" s="104" t="s">
        <v>268</v>
      </c>
      <c r="AS5" s="104" t="s">
        <v>269</v>
      </c>
      <c r="AT5" s="104" t="s">
        <v>270</v>
      </c>
      <c r="AU5" s="104" t="s">
        <v>271</v>
      </c>
      <c r="AV5" s="104" t="s">
        <v>71</v>
      </c>
      <c r="AW5" s="104" t="s">
        <v>272</v>
      </c>
      <c r="AX5" s="104" t="s">
        <v>273</v>
      </c>
      <c r="AY5" s="104" t="s">
        <v>274</v>
      </c>
      <c r="AZ5" s="104" t="s">
        <v>275</v>
      </c>
      <c r="BA5" s="104" t="s">
        <v>276</v>
      </c>
      <c r="BB5" s="104" t="s">
        <v>277</v>
      </c>
      <c r="BC5" s="104" t="s">
        <v>278</v>
      </c>
      <c r="BD5" s="104" t="s">
        <v>279</v>
      </c>
      <c r="BE5" s="104" t="s">
        <v>280</v>
      </c>
      <c r="BF5" s="104" t="s">
        <v>281</v>
      </c>
      <c r="BG5" s="114" t="s">
        <v>282</v>
      </c>
      <c r="BH5" s="114" t="s">
        <v>71</v>
      </c>
      <c r="BI5" s="114" t="s">
        <v>283</v>
      </c>
      <c r="BJ5" s="114" t="s">
        <v>284</v>
      </c>
      <c r="BK5" s="114" t="s">
        <v>285</v>
      </c>
      <c r="BL5" s="114" t="s">
        <v>286</v>
      </c>
      <c r="BM5" s="104" t="s">
        <v>71</v>
      </c>
      <c r="BN5" s="104" t="s">
        <v>287</v>
      </c>
      <c r="BO5" s="104" t="s">
        <v>288</v>
      </c>
      <c r="BP5" s="104" t="s">
        <v>289</v>
      </c>
      <c r="BQ5" s="104" t="s">
        <v>290</v>
      </c>
      <c r="BR5" s="104" t="s">
        <v>291</v>
      </c>
      <c r="BS5" s="104" t="s">
        <v>292</v>
      </c>
      <c r="BT5" s="104" t="s">
        <v>293</v>
      </c>
      <c r="BU5" s="104" t="s">
        <v>294</v>
      </c>
      <c r="BV5" s="104" t="s">
        <v>295</v>
      </c>
      <c r="BW5" s="148" t="s">
        <v>296</v>
      </c>
      <c r="BX5" s="148" t="s">
        <v>297</v>
      </c>
      <c r="BY5" s="104" t="s">
        <v>298</v>
      </c>
      <c r="BZ5" s="104" t="s">
        <v>71</v>
      </c>
      <c r="CA5" s="104" t="s">
        <v>287</v>
      </c>
      <c r="CB5" s="104" t="s">
        <v>288</v>
      </c>
      <c r="CC5" s="104" t="s">
        <v>289</v>
      </c>
      <c r="CD5" s="104" t="s">
        <v>290</v>
      </c>
      <c r="CE5" s="104" t="s">
        <v>291</v>
      </c>
      <c r="CF5" s="104" t="s">
        <v>292</v>
      </c>
      <c r="CG5" s="104" t="s">
        <v>293</v>
      </c>
      <c r="CH5" s="104" t="s">
        <v>299</v>
      </c>
      <c r="CI5" s="104" t="s">
        <v>300</v>
      </c>
      <c r="CJ5" s="104" t="s">
        <v>301</v>
      </c>
      <c r="CK5" s="104" t="s">
        <v>302</v>
      </c>
      <c r="CL5" s="104" t="s">
        <v>294</v>
      </c>
      <c r="CM5" s="104" t="s">
        <v>295</v>
      </c>
      <c r="CN5" s="104" t="s">
        <v>303</v>
      </c>
      <c r="CO5" s="148" t="s">
        <v>296</v>
      </c>
      <c r="CP5" s="148" t="s">
        <v>297</v>
      </c>
      <c r="CQ5" s="104" t="s">
        <v>304</v>
      </c>
      <c r="CR5" s="148" t="s">
        <v>71</v>
      </c>
      <c r="CS5" s="148" t="s">
        <v>305</v>
      </c>
      <c r="CT5" s="104" t="s">
        <v>306</v>
      </c>
      <c r="CU5" s="148" t="s">
        <v>71</v>
      </c>
      <c r="CV5" s="148" t="s">
        <v>305</v>
      </c>
      <c r="CW5" s="104" t="s">
        <v>307</v>
      </c>
      <c r="CX5" s="148" t="s">
        <v>308</v>
      </c>
      <c r="CY5" s="148" t="s">
        <v>309</v>
      </c>
      <c r="CZ5" s="114" t="s">
        <v>306</v>
      </c>
      <c r="DA5" s="148" t="s">
        <v>71</v>
      </c>
      <c r="DB5" s="148" t="s">
        <v>229</v>
      </c>
      <c r="DC5" s="148" t="s">
        <v>310</v>
      </c>
      <c r="DD5" s="104" t="s">
        <v>71</v>
      </c>
      <c r="DE5" s="104" t="s">
        <v>311</v>
      </c>
      <c r="DF5" s="104" t="s">
        <v>312</v>
      </c>
      <c r="DG5" s="104" t="s">
        <v>310</v>
      </c>
      <c r="DH5" s="104" t="s">
        <v>313</v>
      </c>
      <c r="DI5" s="104" t="s">
        <v>230</v>
      </c>
    </row>
    <row r="6" spans="1:113" ht="30.75" customHeight="1" x14ac:dyDescent="0.15">
      <c r="A6" s="30" t="s">
        <v>76</v>
      </c>
      <c r="B6" s="31" t="s">
        <v>77</v>
      </c>
      <c r="C6" s="32" t="s">
        <v>78</v>
      </c>
      <c r="D6" s="113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  <c r="BD6" s="105"/>
      <c r="BE6" s="105"/>
      <c r="BF6" s="105"/>
      <c r="BG6" s="113"/>
      <c r="BH6" s="113"/>
      <c r="BI6" s="113"/>
      <c r="BJ6" s="113"/>
      <c r="BK6" s="113"/>
      <c r="BL6" s="113"/>
      <c r="BM6" s="105"/>
      <c r="BN6" s="105"/>
      <c r="BO6" s="105"/>
      <c r="BP6" s="105"/>
      <c r="BQ6" s="105"/>
      <c r="BR6" s="105"/>
      <c r="BS6" s="105"/>
      <c r="BT6" s="105"/>
      <c r="BU6" s="105"/>
      <c r="BV6" s="105"/>
      <c r="BW6" s="149"/>
      <c r="BX6" s="149"/>
      <c r="BY6" s="105"/>
      <c r="BZ6" s="105"/>
      <c r="CA6" s="105"/>
      <c r="CB6" s="105"/>
      <c r="CC6" s="105"/>
      <c r="CD6" s="105"/>
      <c r="CE6" s="105"/>
      <c r="CF6" s="105"/>
      <c r="CG6" s="105"/>
      <c r="CH6" s="105"/>
      <c r="CI6" s="105"/>
      <c r="CJ6" s="105"/>
      <c r="CK6" s="105"/>
      <c r="CL6" s="105"/>
      <c r="CM6" s="105"/>
      <c r="CN6" s="105"/>
      <c r="CO6" s="149"/>
      <c r="CP6" s="149"/>
      <c r="CQ6" s="105"/>
      <c r="CR6" s="149"/>
      <c r="CS6" s="149"/>
      <c r="CT6" s="105"/>
      <c r="CU6" s="149"/>
      <c r="CV6" s="149"/>
      <c r="CW6" s="105"/>
      <c r="CX6" s="149"/>
      <c r="CY6" s="149"/>
      <c r="CZ6" s="113"/>
      <c r="DA6" s="149"/>
      <c r="DB6" s="149"/>
      <c r="DC6" s="149"/>
      <c r="DD6" s="105"/>
      <c r="DE6" s="105"/>
      <c r="DF6" s="105"/>
      <c r="DG6" s="105"/>
      <c r="DH6" s="105"/>
      <c r="DI6" s="105"/>
    </row>
    <row r="7" spans="1:113" ht="20.100000000000001" customHeight="1" x14ac:dyDescent="0.15">
      <c r="A7" s="75" t="s">
        <v>36</v>
      </c>
      <c r="B7" s="75" t="s">
        <v>36</v>
      </c>
      <c r="C7" s="75" t="s">
        <v>36</v>
      </c>
      <c r="D7" s="75" t="s">
        <v>56</v>
      </c>
      <c r="E7" s="76">
        <f t="shared" ref="E7:E33" si="0">SUM(F7,T7,AV7,BH7,BM7,BZ7,CR7,CU7,DA7,DD7)</f>
        <v>11151.6</v>
      </c>
      <c r="F7" s="76">
        <v>2797.94</v>
      </c>
      <c r="G7" s="76">
        <v>890.66</v>
      </c>
      <c r="H7" s="76">
        <v>752.55</v>
      </c>
      <c r="I7" s="76">
        <v>54.03</v>
      </c>
      <c r="J7" s="76">
        <v>0</v>
      </c>
      <c r="K7" s="76">
        <v>165.17</v>
      </c>
      <c r="L7" s="76">
        <v>340.72</v>
      </c>
      <c r="M7" s="76">
        <v>22.46</v>
      </c>
      <c r="N7" s="76">
        <v>203.33</v>
      </c>
      <c r="O7" s="77">
        <v>49.86</v>
      </c>
      <c r="P7" s="77">
        <v>1.95</v>
      </c>
      <c r="Q7" s="77">
        <v>272.85000000000002</v>
      </c>
      <c r="R7" s="77">
        <v>0</v>
      </c>
      <c r="S7" s="77">
        <v>44.36</v>
      </c>
      <c r="T7" s="77">
        <v>8214.57</v>
      </c>
      <c r="U7" s="77">
        <v>132.97999999999999</v>
      </c>
      <c r="V7" s="77">
        <v>270.7</v>
      </c>
      <c r="W7" s="77">
        <v>0</v>
      </c>
      <c r="X7" s="77">
        <v>1</v>
      </c>
      <c r="Y7" s="77">
        <v>18</v>
      </c>
      <c r="Z7" s="77">
        <v>93.5</v>
      </c>
      <c r="AA7" s="77">
        <v>46</v>
      </c>
      <c r="AB7" s="77">
        <v>0</v>
      </c>
      <c r="AC7" s="77">
        <v>184</v>
      </c>
      <c r="AD7" s="77">
        <v>460</v>
      </c>
      <c r="AE7" s="77">
        <v>0</v>
      </c>
      <c r="AF7" s="77">
        <v>1361.05</v>
      </c>
      <c r="AG7" s="77">
        <v>25</v>
      </c>
      <c r="AH7" s="77">
        <v>45</v>
      </c>
      <c r="AI7" s="77">
        <v>610.5</v>
      </c>
      <c r="AJ7" s="77">
        <v>15</v>
      </c>
      <c r="AK7" s="77">
        <v>0</v>
      </c>
      <c r="AL7" s="77">
        <v>0</v>
      </c>
      <c r="AM7" s="77">
        <v>0</v>
      </c>
      <c r="AN7" s="77">
        <v>701.8</v>
      </c>
      <c r="AO7" s="77">
        <v>1105</v>
      </c>
      <c r="AP7" s="77">
        <v>44.79</v>
      </c>
      <c r="AQ7" s="77">
        <v>25.51</v>
      </c>
      <c r="AR7" s="77">
        <v>92.4</v>
      </c>
      <c r="AS7" s="77">
        <v>174.29</v>
      </c>
      <c r="AT7" s="77">
        <v>0</v>
      </c>
      <c r="AU7" s="77">
        <v>2808.05</v>
      </c>
      <c r="AV7" s="77">
        <v>61.68</v>
      </c>
      <c r="AW7" s="77">
        <v>54.83</v>
      </c>
      <c r="AX7" s="77">
        <v>0</v>
      </c>
      <c r="AY7" s="77">
        <v>0</v>
      </c>
      <c r="AZ7" s="77">
        <v>0</v>
      </c>
      <c r="BA7" s="77">
        <v>0</v>
      </c>
      <c r="BB7" s="77">
        <v>0</v>
      </c>
      <c r="BC7" s="77">
        <v>0</v>
      </c>
      <c r="BD7" s="77">
        <v>0</v>
      </c>
      <c r="BE7" s="77">
        <v>0.19</v>
      </c>
      <c r="BF7" s="77">
        <v>0</v>
      </c>
      <c r="BG7" s="77">
        <v>6.66</v>
      </c>
      <c r="BH7" s="77">
        <v>0</v>
      </c>
      <c r="BI7" s="77">
        <v>0</v>
      </c>
      <c r="BJ7" s="77">
        <v>0</v>
      </c>
      <c r="BK7" s="77">
        <v>0</v>
      </c>
      <c r="BL7" s="77">
        <v>0</v>
      </c>
      <c r="BM7" s="77">
        <v>0</v>
      </c>
      <c r="BN7" s="77">
        <v>0</v>
      </c>
      <c r="BO7" s="77">
        <v>0</v>
      </c>
      <c r="BP7" s="77">
        <v>0</v>
      </c>
      <c r="BQ7" s="77">
        <v>0</v>
      </c>
      <c r="BR7" s="77">
        <v>0</v>
      </c>
      <c r="BS7" s="77">
        <v>0</v>
      </c>
      <c r="BT7" s="77">
        <v>0</v>
      </c>
      <c r="BU7" s="77">
        <v>0</v>
      </c>
      <c r="BV7" s="77">
        <v>0</v>
      </c>
      <c r="BW7" s="77">
        <v>0</v>
      </c>
      <c r="BX7" s="77">
        <v>0</v>
      </c>
      <c r="BY7" s="77">
        <v>0</v>
      </c>
      <c r="BZ7" s="77">
        <v>77.41</v>
      </c>
      <c r="CA7" s="77">
        <v>0</v>
      </c>
      <c r="CB7" s="77">
        <v>77.41</v>
      </c>
      <c r="CC7" s="77">
        <v>0</v>
      </c>
      <c r="CD7" s="77">
        <v>0</v>
      </c>
      <c r="CE7" s="77">
        <v>0</v>
      </c>
      <c r="CF7" s="77">
        <v>0</v>
      </c>
      <c r="CG7" s="77">
        <v>0</v>
      </c>
      <c r="CH7" s="77">
        <v>0</v>
      </c>
      <c r="CI7" s="77">
        <v>0</v>
      </c>
      <c r="CJ7" s="77">
        <v>0</v>
      </c>
      <c r="CK7" s="77">
        <v>0</v>
      </c>
      <c r="CL7" s="77">
        <v>0</v>
      </c>
      <c r="CM7" s="77">
        <v>0</v>
      </c>
      <c r="CN7" s="77">
        <v>0</v>
      </c>
      <c r="CO7" s="77">
        <v>0</v>
      </c>
      <c r="CP7" s="77">
        <v>0</v>
      </c>
      <c r="CQ7" s="77">
        <v>0</v>
      </c>
      <c r="CR7" s="77">
        <v>0</v>
      </c>
      <c r="CS7" s="77">
        <v>0</v>
      </c>
      <c r="CT7" s="77">
        <v>0</v>
      </c>
      <c r="CU7" s="77">
        <v>0</v>
      </c>
      <c r="CV7" s="77">
        <v>0</v>
      </c>
      <c r="CW7" s="77">
        <v>0</v>
      </c>
      <c r="CX7" s="77">
        <v>0</v>
      </c>
      <c r="CY7" s="77">
        <v>0</v>
      </c>
      <c r="CZ7" s="77">
        <v>0</v>
      </c>
      <c r="DA7" s="77">
        <v>0</v>
      </c>
      <c r="DB7" s="77">
        <v>0</v>
      </c>
      <c r="DC7" s="77">
        <v>0</v>
      </c>
      <c r="DD7" s="77">
        <v>0</v>
      </c>
      <c r="DE7" s="77">
        <v>0</v>
      </c>
      <c r="DF7" s="77">
        <v>0</v>
      </c>
      <c r="DG7" s="77">
        <v>0</v>
      </c>
      <c r="DH7" s="77">
        <v>0</v>
      </c>
      <c r="DI7" s="77">
        <v>0</v>
      </c>
    </row>
    <row r="8" spans="1:113" ht="20.100000000000001" customHeight="1" x14ac:dyDescent="0.15">
      <c r="A8" s="75" t="s">
        <v>36</v>
      </c>
      <c r="B8" s="75" t="s">
        <v>36</v>
      </c>
      <c r="C8" s="75" t="s">
        <v>36</v>
      </c>
      <c r="D8" s="75" t="s">
        <v>314</v>
      </c>
      <c r="E8" s="76">
        <f t="shared" si="0"/>
        <v>9449.5300000000007</v>
      </c>
      <c r="F8" s="76">
        <v>1767.86</v>
      </c>
      <c r="G8" s="76">
        <v>890.66</v>
      </c>
      <c r="H8" s="76">
        <v>613.64</v>
      </c>
      <c r="I8" s="76">
        <v>54.03</v>
      </c>
      <c r="J8" s="76">
        <v>0</v>
      </c>
      <c r="K8" s="76">
        <v>165.17</v>
      </c>
      <c r="L8" s="76">
        <v>0</v>
      </c>
      <c r="M8" s="76">
        <v>0</v>
      </c>
      <c r="N8" s="76">
        <v>0</v>
      </c>
      <c r="O8" s="77">
        <v>0</v>
      </c>
      <c r="P8" s="77">
        <v>0</v>
      </c>
      <c r="Q8" s="77">
        <v>0</v>
      </c>
      <c r="R8" s="77">
        <v>0</v>
      </c>
      <c r="S8" s="77">
        <v>44.36</v>
      </c>
      <c r="T8" s="77">
        <v>7604.07</v>
      </c>
      <c r="U8" s="77">
        <v>132.97999999999999</v>
      </c>
      <c r="V8" s="77">
        <v>270.7</v>
      </c>
      <c r="W8" s="77">
        <v>0</v>
      </c>
      <c r="X8" s="77">
        <v>1</v>
      </c>
      <c r="Y8" s="77">
        <v>18</v>
      </c>
      <c r="Z8" s="77">
        <v>93.5</v>
      </c>
      <c r="AA8" s="77">
        <v>46</v>
      </c>
      <c r="AB8" s="77">
        <v>0</v>
      </c>
      <c r="AC8" s="77">
        <v>184</v>
      </c>
      <c r="AD8" s="77">
        <v>460</v>
      </c>
      <c r="AE8" s="77">
        <v>0</v>
      </c>
      <c r="AF8" s="77">
        <v>1361.05</v>
      </c>
      <c r="AG8" s="77">
        <v>25</v>
      </c>
      <c r="AH8" s="77">
        <v>45</v>
      </c>
      <c r="AI8" s="77">
        <v>0</v>
      </c>
      <c r="AJ8" s="77">
        <v>15</v>
      </c>
      <c r="AK8" s="77">
        <v>0</v>
      </c>
      <c r="AL8" s="77">
        <v>0</v>
      </c>
      <c r="AM8" s="77">
        <v>0</v>
      </c>
      <c r="AN8" s="77">
        <v>701.8</v>
      </c>
      <c r="AO8" s="77">
        <v>1105</v>
      </c>
      <c r="AP8" s="77">
        <v>44.79</v>
      </c>
      <c r="AQ8" s="77">
        <v>25.51</v>
      </c>
      <c r="AR8" s="77">
        <v>92.4</v>
      </c>
      <c r="AS8" s="77">
        <v>174.29</v>
      </c>
      <c r="AT8" s="77">
        <v>0</v>
      </c>
      <c r="AU8" s="77">
        <v>2808.05</v>
      </c>
      <c r="AV8" s="77">
        <v>0.19</v>
      </c>
      <c r="AW8" s="77">
        <v>0</v>
      </c>
      <c r="AX8" s="77">
        <v>0</v>
      </c>
      <c r="AY8" s="77">
        <v>0</v>
      </c>
      <c r="AZ8" s="77">
        <v>0</v>
      </c>
      <c r="BA8" s="77">
        <v>0</v>
      </c>
      <c r="BB8" s="77">
        <v>0</v>
      </c>
      <c r="BC8" s="77">
        <v>0</v>
      </c>
      <c r="BD8" s="77">
        <v>0</v>
      </c>
      <c r="BE8" s="77">
        <v>0.19</v>
      </c>
      <c r="BF8" s="77">
        <v>0</v>
      </c>
      <c r="BG8" s="77">
        <v>0</v>
      </c>
      <c r="BH8" s="77">
        <v>0</v>
      </c>
      <c r="BI8" s="77">
        <v>0</v>
      </c>
      <c r="BJ8" s="77">
        <v>0</v>
      </c>
      <c r="BK8" s="77">
        <v>0</v>
      </c>
      <c r="BL8" s="77">
        <v>0</v>
      </c>
      <c r="BM8" s="77">
        <v>0</v>
      </c>
      <c r="BN8" s="77">
        <v>0</v>
      </c>
      <c r="BO8" s="77">
        <v>0</v>
      </c>
      <c r="BP8" s="77">
        <v>0</v>
      </c>
      <c r="BQ8" s="77">
        <v>0</v>
      </c>
      <c r="BR8" s="77">
        <v>0</v>
      </c>
      <c r="BS8" s="77">
        <v>0</v>
      </c>
      <c r="BT8" s="77">
        <v>0</v>
      </c>
      <c r="BU8" s="77">
        <v>0</v>
      </c>
      <c r="BV8" s="77">
        <v>0</v>
      </c>
      <c r="BW8" s="77">
        <v>0</v>
      </c>
      <c r="BX8" s="77">
        <v>0</v>
      </c>
      <c r="BY8" s="77">
        <v>0</v>
      </c>
      <c r="BZ8" s="77">
        <v>77.41</v>
      </c>
      <c r="CA8" s="77">
        <v>0</v>
      </c>
      <c r="CB8" s="77">
        <v>77.41</v>
      </c>
      <c r="CC8" s="77">
        <v>0</v>
      </c>
      <c r="CD8" s="77">
        <v>0</v>
      </c>
      <c r="CE8" s="77">
        <v>0</v>
      </c>
      <c r="CF8" s="77">
        <v>0</v>
      </c>
      <c r="CG8" s="77">
        <v>0</v>
      </c>
      <c r="CH8" s="77">
        <v>0</v>
      </c>
      <c r="CI8" s="77">
        <v>0</v>
      </c>
      <c r="CJ8" s="77">
        <v>0</v>
      </c>
      <c r="CK8" s="77">
        <v>0</v>
      </c>
      <c r="CL8" s="77">
        <v>0</v>
      </c>
      <c r="CM8" s="77">
        <v>0</v>
      </c>
      <c r="CN8" s="77">
        <v>0</v>
      </c>
      <c r="CO8" s="77">
        <v>0</v>
      </c>
      <c r="CP8" s="77">
        <v>0</v>
      </c>
      <c r="CQ8" s="77">
        <v>0</v>
      </c>
      <c r="CR8" s="77">
        <v>0</v>
      </c>
      <c r="CS8" s="77">
        <v>0</v>
      </c>
      <c r="CT8" s="77">
        <v>0</v>
      </c>
      <c r="CU8" s="77">
        <v>0</v>
      </c>
      <c r="CV8" s="77">
        <v>0</v>
      </c>
      <c r="CW8" s="77">
        <v>0</v>
      </c>
      <c r="CX8" s="77">
        <v>0</v>
      </c>
      <c r="CY8" s="77">
        <v>0</v>
      </c>
      <c r="CZ8" s="77">
        <v>0</v>
      </c>
      <c r="DA8" s="77">
        <v>0</v>
      </c>
      <c r="DB8" s="77">
        <v>0</v>
      </c>
      <c r="DC8" s="77">
        <v>0</v>
      </c>
      <c r="DD8" s="77">
        <v>0</v>
      </c>
      <c r="DE8" s="77">
        <v>0</v>
      </c>
      <c r="DF8" s="77">
        <v>0</v>
      </c>
      <c r="DG8" s="77">
        <v>0</v>
      </c>
      <c r="DH8" s="77">
        <v>0</v>
      </c>
      <c r="DI8" s="77">
        <v>0</v>
      </c>
    </row>
    <row r="9" spans="1:113" ht="20.100000000000001" customHeight="1" x14ac:dyDescent="0.15">
      <c r="A9" s="75" t="s">
        <v>36</v>
      </c>
      <c r="B9" s="75" t="s">
        <v>36</v>
      </c>
      <c r="C9" s="75" t="s">
        <v>36</v>
      </c>
      <c r="D9" s="75" t="s">
        <v>315</v>
      </c>
      <c r="E9" s="76">
        <f t="shared" si="0"/>
        <v>9449.5300000000007</v>
      </c>
      <c r="F9" s="76">
        <v>1767.86</v>
      </c>
      <c r="G9" s="76">
        <v>890.66</v>
      </c>
      <c r="H9" s="76">
        <v>613.64</v>
      </c>
      <c r="I9" s="76">
        <v>54.03</v>
      </c>
      <c r="J9" s="76">
        <v>0</v>
      </c>
      <c r="K9" s="76">
        <v>165.17</v>
      </c>
      <c r="L9" s="76">
        <v>0</v>
      </c>
      <c r="M9" s="76">
        <v>0</v>
      </c>
      <c r="N9" s="76">
        <v>0</v>
      </c>
      <c r="O9" s="77">
        <v>0</v>
      </c>
      <c r="P9" s="77">
        <v>0</v>
      </c>
      <c r="Q9" s="77">
        <v>0</v>
      </c>
      <c r="R9" s="77">
        <v>0</v>
      </c>
      <c r="S9" s="77">
        <v>44.36</v>
      </c>
      <c r="T9" s="77">
        <v>7604.07</v>
      </c>
      <c r="U9" s="77">
        <v>132.97999999999999</v>
      </c>
      <c r="V9" s="77">
        <v>270.7</v>
      </c>
      <c r="W9" s="77">
        <v>0</v>
      </c>
      <c r="X9" s="77">
        <v>1</v>
      </c>
      <c r="Y9" s="77">
        <v>18</v>
      </c>
      <c r="Z9" s="77">
        <v>93.5</v>
      </c>
      <c r="AA9" s="77">
        <v>46</v>
      </c>
      <c r="AB9" s="77">
        <v>0</v>
      </c>
      <c r="AC9" s="77">
        <v>184</v>
      </c>
      <c r="AD9" s="77">
        <v>460</v>
      </c>
      <c r="AE9" s="77">
        <v>0</v>
      </c>
      <c r="AF9" s="77">
        <v>1361.05</v>
      </c>
      <c r="AG9" s="77">
        <v>25</v>
      </c>
      <c r="AH9" s="77">
        <v>45</v>
      </c>
      <c r="AI9" s="77">
        <v>0</v>
      </c>
      <c r="AJ9" s="77">
        <v>15</v>
      </c>
      <c r="AK9" s="77">
        <v>0</v>
      </c>
      <c r="AL9" s="77">
        <v>0</v>
      </c>
      <c r="AM9" s="77">
        <v>0</v>
      </c>
      <c r="AN9" s="77">
        <v>701.8</v>
      </c>
      <c r="AO9" s="77">
        <v>1105</v>
      </c>
      <c r="AP9" s="77">
        <v>44.79</v>
      </c>
      <c r="AQ9" s="77">
        <v>25.51</v>
      </c>
      <c r="AR9" s="77">
        <v>92.4</v>
      </c>
      <c r="AS9" s="77">
        <v>174.29</v>
      </c>
      <c r="AT9" s="77">
        <v>0</v>
      </c>
      <c r="AU9" s="77">
        <v>2808.05</v>
      </c>
      <c r="AV9" s="77">
        <v>0.19</v>
      </c>
      <c r="AW9" s="77">
        <v>0</v>
      </c>
      <c r="AX9" s="77">
        <v>0</v>
      </c>
      <c r="AY9" s="77">
        <v>0</v>
      </c>
      <c r="AZ9" s="77">
        <v>0</v>
      </c>
      <c r="BA9" s="77">
        <v>0</v>
      </c>
      <c r="BB9" s="77">
        <v>0</v>
      </c>
      <c r="BC9" s="77">
        <v>0</v>
      </c>
      <c r="BD9" s="77">
        <v>0</v>
      </c>
      <c r="BE9" s="77">
        <v>0.19</v>
      </c>
      <c r="BF9" s="77">
        <v>0</v>
      </c>
      <c r="BG9" s="77">
        <v>0</v>
      </c>
      <c r="BH9" s="77">
        <v>0</v>
      </c>
      <c r="BI9" s="77">
        <v>0</v>
      </c>
      <c r="BJ9" s="77">
        <v>0</v>
      </c>
      <c r="BK9" s="77">
        <v>0</v>
      </c>
      <c r="BL9" s="77">
        <v>0</v>
      </c>
      <c r="BM9" s="77">
        <v>0</v>
      </c>
      <c r="BN9" s="77">
        <v>0</v>
      </c>
      <c r="BO9" s="77">
        <v>0</v>
      </c>
      <c r="BP9" s="77">
        <v>0</v>
      </c>
      <c r="BQ9" s="77">
        <v>0</v>
      </c>
      <c r="BR9" s="77">
        <v>0</v>
      </c>
      <c r="BS9" s="77">
        <v>0</v>
      </c>
      <c r="BT9" s="77">
        <v>0</v>
      </c>
      <c r="BU9" s="77">
        <v>0</v>
      </c>
      <c r="BV9" s="77">
        <v>0</v>
      </c>
      <c r="BW9" s="77">
        <v>0</v>
      </c>
      <c r="BX9" s="77">
        <v>0</v>
      </c>
      <c r="BY9" s="77">
        <v>0</v>
      </c>
      <c r="BZ9" s="77">
        <v>77.41</v>
      </c>
      <c r="CA9" s="77">
        <v>0</v>
      </c>
      <c r="CB9" s="77">
        <v>77.41</v>
      </c>
      <c r="CC9" s="77">
        <v>0</v>
      </c>
      <c r="CD9" s="77">
        <v>0</v>
      </c>
      <c r="CE9" s="77">
        <v>0</v>
      </c>
      <c r="CF9" s="77">
        <v>0</v>
      </c>
      <c r="CG9" s="77">
        <v>0</v>
      </c>
      <c r="CH9" s="77">
        <v>0</v>
      </c>
      <c r="CI9" s="77">
        <v>0</v>
      </c>
      <c r="CJ9" s="77">
        <v>0</v>
      </c>
      <c r="CK9" s="77">
        <v>0</v>
      </c>
      <c r="CL9" s="77">
        <v>0</v>
      </c>
      <c r="CM9" s="77">
        <v>0</v>
      </c>
      <c r="CN9" s="77">
        <v>0</v>
      </c>
      <c r="CO9" s="77">
        <v>0</v>
      </c>
      <c r="CP9" s="77">
        <v>0</v>
      </c>
      <c r="CQ9" s="77">
        <v>0</v>
      </c>
      <c r="CR9" s="77">
        <v>0</v>
      </c>
      <c r="CS9" s="77">
        <v>0</v>
      </c>
      <c r="CT9" s="77">
        <v>0</v>
      </c>
      <c r="CU9" s="77">
        <v>0</v>
      </c>
      <c r="CV9" s="77">
        <v>0</v>
      </c>
      <c r="CW9" s="77">
        <v>0</v>
      </c>
      <c r="CX9" s="77">
        <v>0</v>
      </c>
      <c r="CY9" s="77">
        <v>0</v>
      </c>
      <c r="CZ9" s="77">
        <v>0</v>
      </c>
      <c r="DA9" s="77">
        <v>0</v>
      </c>
      <c r="DB9" s="77">
        <v>0</v>
      </c>
      <c r="DC9" s="77">
        <v>0</v>
      </c>
      <c r="DD9" s="77">
        <v>0</v>
      </c>
      <c r="DE9" s="77">
        <v>0</v>
      </c>
      <c r="DF9" s="77">
        <v>0</v>
      </c>
      <c r="DG9" s="77">
        <v>0</v>
      </c>
      <c r="DH9" s="77">
        <v>0</v>
      </c>
      <c r="DI9" s="77">
        <v>0</v>
      </c>
    </row>
    <row r="10" spans="1:113" ht="20.100000000000001" customHeight="1" x14ac:dyDescent="0.15">
      <c r="A10" s="75" t="s">
        <v>81</v>
      </c>
      <c r="B10" s="75" t="s">
        <v>82</v>
      </c>
      <c r="C10" s="75" t="s">
        <v>83</v>
      </c>
      <c r="D10" s="75" t="s">
        <v>85</v>
      </c>
      <c r="E10" s="76">
        <f t="shared" si="0"/>
        <v>2847.54</v>
      </c>
      <c r="F10" s="76">
        <v>1433.47</v>
      </c>
      <c r="G10" s="76">
        <v>728.52</v>
      </c>
      <c r="H10" s="76">
        <v>609.04999999999995</v>
      </c>
      <c r="I10" s="76">
        <v>54.03</v>
      </c>
      <c r="J10" s="76">
        <v>0</v>
      </c>
      <c r="K10" s="76">
        <v>0</v>
      </c>
      <c r="L10" s="76">
        <v>0</v>
      </c>
      <c r="M10" s="76">
        <v>0</v>
      </c>
      <c r="N10" s="76">
        <v>0</v>
      </c>
      <c r="O10" s="77">
        <v>0</v>
      </c>
      <c r="P10" s="77">
        <v>0</v>
      </c>
      <c r="Q10" s="77">
        <v>0</v>
      </c>
      <c r="R10" s="77">
        <v>0</v>
      </c>
      <c r="S10" s="77">
        <v>41.87</v>
      </c>
      <c r="T10" s="77">
        <v>1413.89</v>
      </c>
      <c r="U10" s="77">
        <v>115</v>
      </c>
      <c r="V10" s="77">
        <v>0</v>
      </c>
      <c r="W10" s="77">
        <v>0</v>
      </c>
      <c r="X10" s="77">
        <v>0</v>
      </c>
      <c r="Y10" s="77">
        <v>14</v>
      </c>
      <c r="Z10" s="77">
        <v>90</v>
      </c>
      <c r="AA10" s="77">
        <v>45</v>
      </c>
      <c r="AB10" s="77">
        <v>0</v>
      </c>
      <c r="AC10" s="77">
        <v>0</v>
      </c>
      <c r="AD10" s="77">
        <v>408</v>
      </c>
      <c r="AE10" s="77">
        <v>0</v>
      </c>
      <c r="AF10" s="77">
        <v>319.05</v>
      </c>
      <c r="AG10" s="77">
        <v>0</v>
      </c>
      <c r="AH10" s="77">
        <v>45</v>
      </c>
      <c r="AI10" s="77">
        <v>0</v>
      </c>
      <c r="AJ10" s="77">
        <v>11</v>
      </c>
      <c r="AK10" s="77">
        <v>0</v>
      </c>
      <c r="AL10" s="77">
        <v>0</v>
      </c>
      <c r="AM10" s="77">
        <v>0</v>
      </c>
      <c r="AN10" s="77">
        <v>0</v>
      </c>
      <c r="AO10" s="77">
        <v>0</v>
      </c>
      <c r="AP10" s="77">
        <v>37.33</v>
      </c>
      <c r="AQ10" s="77">
        <v>20.73</v>
      </c>
      <c r="AR10" s="77">
        <v>58.4</v>
      </c>
      <c r="AS10" s="77">
        <v>174.29</v>
      </c>
      <c r="AT10" s="77">
        <v>0</v>
      </c>
      <c r="AU10" s="77">
        <v>76.09</v>
      </c>
      <c r="AV10" s="77">
        <v>0.18</v>
      </c>
      <c r="AW10" s="77">
        <v>0</v>
      </c>
      <c r="AX10" s="77">
        <v>0</v>
      </c>
      <c r="AY10" s="77">
        <v>0</v>
      </c>
      <c r="AZ10" s="77">
        <v>0</v>
      </c>
      <c r="BA10" s="77">
        <v>0</v>
      </c>
      <c r="BB10" s="77">
        <v>0</v>
      </c>
      <c r="BC10" s="77">
        <v>0</v>
      </c>
      <c r="BD10" s="77">
        <v>0</v>
      </c>
      <c r="BE10" s="77">
        <v>0.18</v>
      </c>
      <c r="BF10" s="77">
        <v>0</v>
      </c>
      <c r="BG10" s="77">
        <v>0</v>
      </c>
      <c r="BH10" s="77">
        <v>0</v>
      </c>
      <c r="BI10" s="77">
        <v>0</v>
      </c>
      <c r="BJ10" s="77">
        <v>0</v>
      </c>
      <c r="BK10" s="77">
        <v>0</v>
      </c>
      <c r="BL10" s="77">
        <v>0</v>
      </c>
      <c r="BM10" s="77">
        <v>0</v>
      </c>
      <c r="BN10" s="77">
        <v>0</v>
      </c>
      <c r="BO10" s="77">
        <v>0</v>
      </c>
      <c r="BP10" s="77">
        <v>0</v>
      </c>
      <c r="BQ10" s="77">
        <v>0</v>
      </c>
      <c r="BR10" s="77">
        <v>0</v>
      </c>
      <c r="BS10" s="77">
        <v>0</v>
      </c>
      <c r="BT10" s="77">
        <v>0</v>
      </c>
      <c r="BU10" s="77">
        <v>0</v>
      </c>
      <c r="BV10" s="77">
        <v>0</v>
      </c>
      <c r="BW10" s="77">
        <v>0</v>
      </c>
      <c r="BX10" s="77">
        <v>0</v>
      </c>
      <c r="BY10" s="77">
        <v>0</v>
      </c>
      <c r="BZ10" s="77">
        <v>0</v>
      </c>
      <c r="CA10" s="77">
        <v>0</v>
      </c>
      <c r="CB10" s="77">
        <v>0</v>
      </c>
      <c r="CC10" s="77">
        <v>0</v>
      </c>
      <c r="CD10" s="77">
        <v>0</v>
      </c>
      <c r="CE10" s="77">
        <v>0</v>
      </c>
      <c r="CF10" s="77">
        <v>0</v>
      </c>
      <c r="CG10" s="77">
        <v>0</v>
      </c>
      <c r="CH10" s="77">
        <v>0</v>
      </c>
      <c r="CI10" s="77">
        <v>0</v>
      </c>
      <c r="CJ10" s="77">
        <v>0</v>
      </c>
      <c r="CK10" s="77">
        <v>0</v>
      </c>
      <c r="CL10" s="77">
        <v>0</v>
      </c>
      <c r="CM10" s="77">
        <v>0</v>
      </c>
      <c r="CN10" s="77">
        <v>0</v>
      </c>
      <c r="CO10" s="77">
        <v>0</v>
      </c>
      <c r="CP10" s="77">
        <v>0</v>
      </c>
      <c r="CQ10" s="77">
        <v>0</v>
      </c>
      <c r="CR10" s="77">
        <v>0</v>
      </c>
      <c r="CS10" s="77">
        <v>0</v>
      </c>
      <c r="CT10" s="77">
        <v>0</v>
      </c>
      <c r="CU10" s="77">
        <v>0</v>
      </c>
      <c r="CV10" s="77">
        <v>0</v>
      </c>
      <c r="CW10" s="77">
        <v>0</v>
      </c>
      <c r="CX10" s="77">
        <v>0</v>
      </c>
      <c r="CY10" s="77">
        <v>0</v>
      </c>
      <c r="CZ10" s="77">
        <v>0</v>
      </c>
      <c r="DA10" s="77">
        <v>0</v>
      </c>
      <c r="DB10" s="77">
        <v>0</v>
      </c>
      <c r="DC10" s="77">
        <v>0</v>
      </c>
      <c r="DD10" s="77">
        <v>0</v>
      </c>
      <c r="DE10" s="77">
        <v>0</v>
      </c>
      <c r="DF10" s="77">
        <v>0</v>
      </c>
      <c r="DG10" s="77">
        <v>0</v>
      </c>
      <c r="DH10" s="77">
        <v>0</v>
      </c>
      <c r="DI10" s="77">
        <v>0</v>
      </c>
    </row>
    <row r="11" spans="1:113" ht="20.100000000000001" customHeight="1" x14ac:dyDescent="0.15">
      <c r="A11" s="75" t="s">
        <v>81</v>
      </c>
      <c r="B11" s="75" t="s">
        <v>82</v>
      </c>
      <c r="C11" s="75" t="s">
        <v>95</v>
      </c>
      <c r="D11" s="75" t="s">
        <v>114</v>
      </c>
      <c r="E11" s="76">
        <f t="shared" si="0"/>
        <v>334.12</v>
      </c>
      <c r="F11" s="76">
        <v>91.94</v>
      </c>
      <c r="G11" s="76">
        <v>46.14</v>
      </c>
      <c r="H11" s="76">
        <v>1.1399999999999999</v>
      </c>
      <c r="I11" s="76">
        <v>0</v>
      </c>
      <c r="J11" s="76">
        <v>0</v>
      </c>
      <c r="K11" s="76">
        <v>42.17</v>
      </c>
      <c r="L11" s="76">
        <v>0</v>
      </c>
      <c r="M11" s="76">
        <v>0</v>
      </c>
      <c r="N11" s="76">
        <v>0</v>
      </c>
      <c r="O11" s="77">
        <v>0</v>
      </c>
      <c r="P11" s="77">
        <v>0</v>
      </c>
      <c r="Q11" s="77">
        <v>0</v>
      </c>
      <c r="R11" s="77">
        <v>0</v>
      </c>
      <c r="S11" s="77">
        <v>2.4900000000000002</v>
      </c>
      <c r="T11" s="77">
        <v>241.37</v>
      </c>
      <c r="U11" s="77">
        <v>9.44</v>
      </c>
      <c r="V11" s="77">
        <v>0</v>
      </c>
      <c r="W11" s="77">
        <v>0</v>
      </c>
      <c r="X11" s="77">
        <v>1</v>
      </c>
      <c r="Y11" s="77">
        <v>1</v>
      </c>
      <c r="Z11" s="77">
        <v>2</v>
      </c>
      <c r="AA11" s="77">
        <v>1</v>
      </c>
      <c r="AB11" s="77">
        <v>0</v>
      </c>
      <c r="AC11" s="77">
        <v>184</v>
      </c>
      <c r="AD11" s="77">
        <v>3</v>
      </c>
      <c r="AE11" s="77">
        <v>0</v>
      </c>
      <c r="AF11" s="77">
        <v>15</v>
      </c>
      <c r="AG11" s="77">
        <v>0</v>
      </c>
      <c r="AH11" s="77">
        <v>0</v>
      </c>
      <c r="AI11" s="77">
        <v>0</v>
      </c>
      <c r="AJ11" s="77">
        <v>1</v>
      </c>
      <c r="AK11" s="77">
        <v>0</v>
      </c>
      <c r="AL11" s="77">
        <v>0</v>
      </c>
      <c r="AM11" s="77">
        <v>0</v>
      </c>
      <c r="AN11" s="77">
        <v>0</v>
      </c>
      <c r="AO11" s="77">
        <v>0</v>
      </c>
      <c r="AP11" s="77">
        <v>2.36</v>
      </c>
      <c r="AQ11" s="77">
        <v>1.3</v>
      </c>
      <c r="AR11" s="77">
        <v>15</v>
      </c>
      <c r="AS11" s="77">
        <v>0</v>
      </c>
      <c r="AT11" s="77">
        <v>0</v>
      </c>
      <c r="AU11" s="77">
        <v>5.27</v>
      </c>
      <c r="AV11" s="77">
        <v>0.01</v>
      </c>
      <c r="AW11" s="77">
        <v>0</v>
      </c>
      <c r="AX11" s="77">
        <v>0</v>
      </c>
      <c r="AY11" s="77">
        <v>0</v>
      </c>
      <c r="AZ11" s="77">
        <v>0</v>
      </c>
      <c r="BA11" s="77">
        <v>0</v>
      </c>
      <c r="BB11" s="77">
        <v>0</v>
      </c>
      <c r="BC11" s="77">
        <v>0</v>
      </c>
      <c r="BD11" s="77">
        <v>0</v>
      </c>
      <c r="BE11" s="77">
        <v>0.01</v>
      </c>
      <c r="BF11" s="77">
        <v>0</v>
      </c>
      <c r="BG11" s="77">
        <v>0</v>
      </c>
      <c r="BH11" s="77">
        <v>0</v>
      </c>
      <c r="BI11" s="77">
        <v>0</v>
      </c>
      <c r="BJ11" s="77">
        <v>0</v>
      </c>
      <c r="BK11" s="77">
        <v>0</v>
      </c>
      <c r="BL11" s="77">
        <v>0</v>
      </c>
      <c r="BM11" s="77">
        <v>0</v>
      </c>
      <c r="BN11" s="77">
        <v>0</v>
      </c>
      <c r="BO11" s="77">
        <v>0</v>
      </c>
      <c r="BP11" s="77">
        <v>0</v>
      </c>
      <c r="BQ11" s="77">
        <v>0</v>
      </c>
      <c r="BR11" s="77">
        <v>0</v>
      </c>
      <c r="BS11" s="77">
        <v>0</v>
      </c>
      <c r="BT11" s="77">
        <v>0</v>
      </c>
      <c r="BU11" s="77">
        <v>0</v>
      </c>
      <c r="BV11" s="77">
        <v>0</v>
      </c>
      <c r="BW11" s="77">
        <v>0</v>
      </c>
      <c r="BX11" s="77">
        <v>0</v>
      </c>
      <c r="BY11" s="77">
        <v>0</v>
      </c>
      <c r="BZ11" s="77">
        <v>0.8</v>
      </c>
      <c r="CA11" s="77">
        <v>0</v>
      </c>
      <c r="CB11" s="77">
        <v>0.8</v>
      </c>
      <c r="CC11" s="77">
        <v>0</v>
      </c>
      <c r="CD11" s="77">
        <v>0</v>
      </c>
      <c r="CE11" s="77">
        <v>0</v>
      </c>
      <c r="CF11" s="77">
        <v>0</v>
      </c>
      <c r="CG11" s="77">
        <v>0</v>
      </c>
      <c r="CH11" s="77">
        <v>0</v>
      </c>
      <c r="CI11" s="77">
        <v>0</v>
      </c>
      <c r="CJ11" s="77">
        <v>0</v>
      </c>
      <c r="CK11" s="77">
        <v>0</v>
      </c>
      <c r="CL11" s="77">
        <v>0</v>
      </c>
      <c r="CM11" s="77">
        <v>0</v>
      </c>
      <c r="CN11" s="77">
        <v>0</v>
      </c>
      <c r="CO11" s="77">
        <v>0</v>
      </c>
      <c r="CP11" s="77">
        <v>0</v>
      </c>
      <c r="CQ11" s="77">
        <v>0</v>
      </c>
      <c r="CR11" s="77">
        <v>0</v>
      </c>
      <c r="CS11" s="77">
        <v>0</v>
      </c>
      <c r="CT11" s="77">
        <v>0</v>
      </c>
      <c r="CU11" s="77">
        <v>0</v>
      </c>
      <c r="CV11" s="77">
        <v>0</v>
      </c>
      <c r="CW11" s="77">
        <v>0</v>
      </c>
      <c r="CX11" s="77">
        <v>0</v>
      </c>
      <c r="CY11" s="77">
        <v>0</v>
      </c>
      <c r="CZ11" s="77">
        <v>0</v>
      </c>
      <c r="DA11" s="77">
        <v>0</v>
      </c>
      <c r="DB11" s="77">
        <v>0</v>
      </c>
      <c r="DC11" s="77">
        <v>0</v>
      </c>
      <c r="DD11" s="77">
        <v>0</v>
      </c>
      <c r="DE11" s="77">
        <v>0</v>
      </c>
      <c r="DF11" s="77">
        <v>0</v>
      </c>
      <c r="DG11" s="77">
        <v>0</v>
      </c>
      <c r="DH11" s="77">
        <v>0</v>
      </c>
      <c r="DI11" s="77">
        <v>0</v>
      </c>
    </row>
    <row r="12" spans="1:113" ht="20.100000000000001" customHeight="1" x14ac:dyDescent="0.15">
      <c r="A12" s="75" t="s">
        <v>81</v>
      </c>
      <c r="B12" s="75" t="s">
        <v>82</v>
      </c>
      <c r="C12" s="75" t="s">
        <v>82</v>
      </c>
      <c r="D12" s="75" t="s">
        <v>88</v>
      </c>
      <c r="E12" s="76">
        <f t="shared" si="0"/>
        <v>2159.6</v>
      </c>
      <c r="F12" s="76">
        <v>0</v>
      </c>
      <c r="G12" s="76">
        <v>0</v>
      </c>
      <c r="H12" s="76">
        <v>0</v>
      </c>
      <c r="I12" s="76">
        <v>0</v>
      </c>
      <c r="J12" s="76">
        <v>0</v>
      </c>
      <c r="K12" s="76">
        <v>0</v>
      </c>
      <c r="L12" s="76">
        <v>0</v>
      </c>
      <c r="M12" s="76">
        <v>0</v>
      </c>
      <c r="N12" s="76">
        <v>0</v>
      </c>
      <c r="O12" s="77">
        <v>0</v>
      </c>
      <c r="P12" s="77">
        <v>0</v>
      </c>
      <c r="Q12" s="77">
        <v>0</v>
      </c>
      <c r="R12" s="77">
        <v>0</v>
      </c>
      <c r="S12" s="77">
        <v>0</v>
      </c>
      <c r="T12" s="77">
        <v>2082.9899999999998</v>
      </c>
      <c r="U12" s="77">
        <v>0</v>
      </c>
      <c r="V12" s="77">
        <v>215</v>
      </c>
      <c r="W12" s="77">
        <v>0</v>
      </c>
      <c r="X12" s="77">
        <v>0</v>
      </c>
      <c r="Y12" s="77">
        <v>0</v>
      </c>
      <c r="Z12" s="77">
        <v>0</v>
      </c>
      <c r="AA12" s="77">
        <v>0</v>
      </c>
      <c r="AB12" s="77">
        <v>0</v>
      </c>
      <c r="AC12" s="77">
        <v>0</v>
      </c>
      <c r="AD12" s="77">
        <v>0</v>
      </c>
      <c r="AE12" s="77">
        <v>0</v>
      </c>
      <c r="AF12" s="77">
        <v>0</v>
      </c>
      <c r="AG12" s="77">
        <v>25</v>
      </c>
      <c r="AH12" s="77">
        <v>0</v>
      </c>
      <c r="AI12" s="77">
        <v>0</v>
      </c>
      <c r="AJ12" s="77">
        <v>0</v>
      </c>
      <c r="AK12" s="77">
        <v>0</v>
      </c>
      <c r="AL12" s="77">
        <v>0</v>
      </c>
      <c r="AM12" s="77">
        <v>0</v>
      </c>
      <c r="AN12" s="77">
        <v>315</v>
      </c>
      <c r="AO12" s="77">
        <v>260</v>
      </c>
      <c r="AP12" s="77">
        <v>0</v>
      </c>
      <c r="AQ12" s="77">
        <v>0</v>
      </c>
      <c r="AR12" s="77">
        <v>0</v>
      </c>
      <c r="AS12" s="77">
        <v>0</v>
      </c>
      <c r="AT12" s="77">
        <v>0</v>
      </c>
      <c r="AU12" s="77">
        <v>1267.99</v>
      </c>
      <c r="AV12" s="77">
        <v>0</v>
      </c>
      <c r="AW12" s="77">
        <v>0</v>
      </c>
      <c r="AX12" s="77">
        <v>0</v>
      </c>
      <c r="AY12" s="77">
        <v>0</v>
      </c>
      <c r="AZ12" s="77">
        <v>0</v>
      </c>
      <c r="BA12" s="77">
        <v>0</v>
      </c>
      <c r="BB12" s="77">
        <v>0</v>
      </c>
      <c r="BC12" s="77">
        <v>0</v>
      </c>
      <c r="BD12" s="77">
        <v>0</v>
      </c>
      <c r="BE12" s="77">
        <v>0</v>
      </c>
      <c r="BF12" s="77">
        <v>0</v>
      </c>
      <c r="BG12" s="77">
        <v>0</v>
      </c>
      <c r="BH12" s="77">
        <v>0</v>
      </c>
      <c r="BI12" s="77">
        <v>0</v>
      </c>
      <c r="BJ12" s="77">
        <v>0</v>
      </c>
      <c r="BK12" s="77">
        <v>0</v>
      </c>
      <c r="BL12" s="77">
        <v>0</v>
      </c>
      <c r="BM12" s="77">
        <v>0</v>
      </c>
      <c r="BN12" s="77">
        <v>0</v>
      </c>
      <c r="BO12" s="77">
        <v>0</v>
      </c>
      <c r="BP12" s="77">
        <v>0</v>
      </c>
      <c r="BQ12" s="77">
        <v>0</v>
      </c>
      <c r="BR12" s="77">
        <v>0</v>
      </c>
      <c r="BS12" s="77">
        <v>0</v>
      </c>
      <c r="BT12" s="77">
        <v>0</v>
      </c>
      <c r="BU12" s="77">
        <v>0</v>
      </c>
      <c r="BV12" s="77">
        <v>0</v>
      </c>
      <c r="BW12" s="77">
        <v>0</v>
      </c>
      <c r="BX12" s="77">
        <v>0</v>
      </c>
      <c r="BY12" s="77">
        <v>0</v>
      </c>
      <c r="BZ12" s="77">
        <v>76.61</v>
      </c>
      <c r="CA12" s="77">
        <v>0</v>
      </c>
      <c r="CB12" s="77">
        <v>76.61</v>
      </c>
      <c r="CC12" s="77">
        <v>0</v>
      </c>
      <c r="CD12" s="77">
        <v>0</v>
      </c>
      <c r="CE12" s="77">
        <v>0</v>
      </c>
      <c r="CF12" s="77">
        <v>0</v>
      </c>
      <c r="CG12" s="77">
        <v>0</v>
      </c>
      <c r="CH12" s="77">
        <v>0</v>
      </c>
      <c r="CI12" s="77">
        <v>0</v>
      </c>
      <c r="CJ12" s="77">
        <v>0</v>
      </c>
      <c r="CK12" s="77">
        <v>0</v>
      </c>
      <c r="CL12" s="77">
        <v>0</v>
      </c>
      <c r="CM12" s="77">
        <v>0</v>
      </c>
      <c r="CN12" s="77">
        <v>0</v>
      </c>
      <c r="CO12" s="77">
        <v>0</v>
      </c>
      <c r="CP12" s="77">
        <v>0</v>
      </c>
      <c r="CQ12" s="77">
        <v>0</v>
      </c>
      <c r="CR12" s="77">
        <v>0</v>
      </c>
      <c r="CS12" s="77">
        <v>0</v>
      </c>
      <c r="CT12" s="77">
        <v>0</v>
      </c>
      <c r="CU12" s="77">
        <v>0</v>
      </c>
      <c r="CV12" s="77">
        <v>0</v>
      </c>
      <c r="CW12" s="77">
        <v>0</v>
      </c>
      <c r="CX12" s="77">
        <v>0</v>
      </c>
      <c r="CY12" s="77">
        <v>0</v>
      </c>
      <c r="CZ12" s="77">
        <v>0</v>
      </c>
      <c r="DA12" s="77">
        <v>0</v>
      </c>
      <c r="DB12" s="77">
        <v>0</v>
      </c>
      <c r="DC12" s="77">
        <v>0</v>
      </c>
      <c r="DD12" s="77">
        <v>0</v>
      </c>
      <c r="DE12" s="77">
        <v>0</v>
      </c>
      <c r="DF12" s="77">
        <v>0</v>
      </c>
      <c r="DG12" s="77">
        <v>0</v>
      </c>
      <c r="DH12" s="77">
        <v>0</v>
      </c>
      <c r="DI12" s="77">
        <v>0</v>
      </c>
    </row>
    <row r="13" spans="1:113" ht="20.100000000000001" customHeight="1" x14ac:dyDescent="0.15">
      <c r="A13" s="75" t="s">
        <v>81</v>
      </c>
      <c r="B13" s="75" t="s">
        <v>82</v>
      </c>
      <c r="C13" s="75" t="s">
        <v>89</v>
      </c>
      <c r="D13" s="75" t="s">
        <v>90</v>
      </c>
      <c r="E13" s="76">
        <f t="shared" si="0"/>
        <v>900</v>
      </c>
      <c r="F13" s="76">
        <v>0</v>
      </c>
      <c r="G13" s="76">
        <v>0</v>
      </c>
      <c r="H13" s="76">
        <v>0</v>
      </c>
      <c r="I13" s="76">
        <v>0</v>
      </c>
      <c r="J13" s="76">
        <v>0</v>
      </c>
      <c r="K13" s="76">
        <v>0</v>
      </c>
      <c r="L13" s="76">
        <v>0</v>
      </c>
      <c r="M13" s="76">
        <v>0</v>
      </c>
      <c r="N13" s="76">
        <v>0</v>
      </c>
      <c r="O13" s="77">
        <v>0</v>
      </c>
      <c r="P13" s="77">
        <v>0</v>
      </c>
      <c r="Q13" s="77">
        <v>0</v>
      </c>
      <c r="R13" s="77">
        <v>0</v>
      </c>
      <c r="S13" s="77">
        <v>0</v>
      </c>
      <c r="T13" s="77">
        <v>900</v>
      </c>
      <c r="U13" s="77">
        <v>0</v>
      </c>
      <c r="V13" s="77">
        <v>0</v>
      </c>
      <c r="W13" s="77">
        <v>0</v>
      </c>
      <c r="X13" s="77">
        <v>0</v>
      </c>
      <c r="Y13" s="77">
        <v>0</v>
      </c>
      <c r="Z13" s="77">
        <v>0</v>
      </c>
      <c r="AA13" s="77">
        <v>0</v>
      </c>
      <c r="AB13" s="77">
        <v>0</v>
      </c>
      <c r="AC13" s="77">
        <v>0</v>
      </c>
      <c r="AD13" s="77">
        <v>0</v>
      </c>
      <c r="AE13" s="77">
        <v>0</v>
      </c>
      <c r="AF13" s="77">
        <v>900</v>
      </c>
      <c r="AG13" s="77">
        <v>0</v>
      </c>
      <c r="AH13" s="77">
        <v>0</v>
      </c>
      <c r="AI13" s="77">
        <v>0</v>
      </c>
      <c r="AJ13" s="77">
        <v>0</v>
      </c>
      <c r="AK13" s="77">
        <v>0</v>
      </c>
      <c r="AL13" s="77">
        <v>0</v>
      </c>
      <c r="AM13" s="77">
        <v>0</v>
      </c>
      <c r="AN13" s="77">
        <v>0</v>
      </c>
      <c r="AO13" s="77">
        <v>0</v>
      </c>
      <c r="AP13" s="77">
        <v>0</v>
      </c>
      <c r="AQ13" s="77">
        <v>0</v>
      </c>
      <c r="AR13" s="77">
        <v>0</v>
      </c>
      <c r="AS13" s="77">
        <v>0</v>
      </c>
      <c r="AT13" s="77">
        <v>0</v>
      </c>
      <c r="AU13" s="77">
        <v>0</v>
      </c>
      <c r="AV13" s="77">
        <v>0</v>
      </c>
      <c r="AW13" s="77">
        <v>0</v>
      </c>
      <c r="AX13" s="77">
        <v>0</v>
      </c>
      <c r="AY13" s="77">
        <v>0</v>
      </c>
      <c r="AZ13" s="77">
        <v>0</v>
      </c>
      <c r="BA13" s="77">
        <v>0</v>
      </c>
      <c r="BB13" s="77">
        <v>0</v>
      </c>
      <c r="BC13" s="77">
        <v>0</v>
      </c>
      <c r="BD13" s="77">
        <v>0</v>
      </c>
      <c r="BE13" s="77">
        <v>0</v>
      </c>
      <c r="BF13" s="77">
        <v>0</v>
      </c>
      <c r="BG13" s="77">
        <v>0</v>
      </c>
      <c r="BH13" s="77">
        <v>0</v>
      </c>
      <c r="BI13" s="77">
        <v>0</v>
      </c>
      <c r="BJ13" s="77">
        <v>0</v>
      </c>
      <c r="BK13" s="77">
        <v>0</v>
      </c>
      <c r="BL13" s="77">
        <v>0</v>
      </c>
      <c r="BM13" s="77">
        <v>0</v>
      </c>
      <c r="BN13" s="77">
        <v>0</v>
      </c>
      <c r="BO13" s="77">
        <v>0</v>
      </c>
      <c r="BP13" s="77">
        <v>0</v>
      </c>
      <c r="BQ13" s="77">
        <v>0</v>
      </c>
      <c r="BR13" s="77">
        <v>0</v>
      </c>
      <c r="BS13" s="77">
        <v>0</v>
      </c>
      <c r="BT13" s="77">
        <v>0</v>
      </c>
      <c r="BU13" s="77">
        <v>0</v>
      </c>
      <c r="BV13" s="77">
        <v>0</v>
      </c>
      <c r="BW13" s="77">
        <v>0</v>
      </c>
      <c r="BX13" s="77">
        <v>0</v>
      </c>
      <c r="BY13" s="77">
        <v>0</v>
      </c>
      <c r="BZ13" s="77">
        <v>0</v>
      </c>
      <c r="CA13" s="77">
        <v>0</v>
      </c>
      <c r="CB13" s="77">
        <v>0</v>
      </c>
      <c r="CC13" s="77">
        <v>0</v>
      </c>
      <c r="CD13" s="77">
        <v>0</v>
      </c>
      <c r="CE13" s="77">
        <v>0</v>
      </c>
      <c r="CF13" s="77">
        <v>0</v>
      </c>
      <c r="CG13" s="77">
        <v>0</v>
      </c>
      <c r="CH13" s="77">
        <v>0</v>
      </c>
      <c r="CI13" s="77">
        <v>0</v>
      </c>
      <c r="CJ13" s="77">
        <v>0</v>
      </c>
      <c r="CK13" s="77">
        <v>0</v>
      </c>
      <c r="CL13" s="77">
        <v>0</v>
      </c>
      <c r="CM13" s="77">
        <v>0</v>
      </c>
      <c r="CN13" s="77">
        <v>0</v>
      </c>
      <c r="CO13" s="77">
        <v>0</v>
      </c>
      <c r="CP13" s="77">
        <v>0</v>
      </c>
      <c r="CQ13" s="77">
        <v>0</v>
      </c>
      <c r="CR13" s="77">
        <v>0</v>
      </c>
      <c r="CS13" s="77">
        <v>0</v>
      </c>
      <c r="CT13" s="77">
        <v>0</v>
      </c>
      <c r="CU13" s="77">
        <v>0</v>
      </c>
      <c r="CV13" s="77">
        <v>0</v>
      </c>
      <c r="CW13" s="77">
        <v>0</v>
      </c>
      <c r="CX13" s="77">
        <v>0</v>
      </c>
      <c r="CY13" s="77">
        <v>0</v>
      </c>
      <c r="CZ13" s="77">
        <v>0</v>
      </c>
      <c r="DA13" s="77">
        <v>0</v>
      </c>
      <c r="DB13" s="77">
        <v>0</v>
      </c>
      <c r="DC13" s="77">
        <v>0</v>
      </c>
      <c r="DD13" s="77">
        <v>0</v>
      </c>
      <c r="DE13" s="77">
        <v>0</v>
      </c>
      <c r="DF13" s="77">
        <v>0</v>
      </c>
      <c r="DG13" s="77">
        <v>0</v>
      </c>
      <c r="DH13" s="77">
        <v>0</v>
      </c>
      <c r="DI13" s="77">
        <v>0</v>
      </c>
    </row>
    <row r="14" spans="1:113" ht="20.100000000000001" customHeight="1" x14ac:dyDescent="0.15">
      <c r="A14" s="75" t="s">
        <v>81</v>
      </c>
      <c r="B14" s="75" t="s">
        <v>82</v>
      </c>
      <c r="C14" s="75" t="s">
        <v>91</v>
      </c>
      <c r="D14" s="75" t="s">
        <v>92</v>
      </c>
      <c r="E14" s="76">
        <f t="shared" si="0"/>
        <v>1600</v>
      </c>
      <c r="F14" s="76">
        <v>0</v>
      </c>
      <c r="G14" s="76">
        <v>0</v>
      </c>
      <c r="H14" s="76">
        <v>0</v>
      </c>
      <c r="I14" s="76">
        <v>0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  <c r="T14" s="77">
        <v>1600</v>
      </c>
      <c r="U14" s="77">
        <v>0</v>
      </c>
      <c r="V14" s="77">
        <v>30</v>
      </c>
      <c r="W14" s="77">
        <v>0</v>
      </c>
      <c r="X14" s="77">
        <v>0</v>
      </c>
      <c r="Y14" s="77">
        <v>0</v>
      </c>
      <c r="Z14" s="77">
        <v>0</v>
      </c>
      <c r="AA14" s="77">
        <v>0</v>
      </c>
      <c r="AB14" s="77">
        <v>0</v>
      </c>
      <c r="AC14" s="77">
        <v>0</v>
      </c>
      <c r="AD14" s="77">
        <v>0</v>
      </c>
      <c r="AE14" s="77">
        <v>0</v>
      </c>
      <c r="AF14" s="77">
        <v>0</v>
      </c>
      <c r="AG14" s="77">
        <v>0</v>
      </c>
      <c r="AH14" s="77">
        <v>0</v>
      </c>
      <c r="AI14" s="77">
        <v>0</v>
      </c>
      <c r="AJ14" s="77">
        <v>0</v>
      </c>
      <c r="AK14" s="77">
        <v>0</v>
      </c>
      <c r="AL14" s="77">
        <v>0</v>
      </c>
      <c r="AM14" s="77">
        <v>0</v>
      </c>
      <c r="AN14" s="77">
        <v>0</v>
      </c>
      <c r="AO14" s="77">
        <v>300</v>
      </c>
      <c r="AP14" s="77">
        <v>0</v>
      </c>
      <c r="AQ14" s="77">
        <v>0</v>
      </c>
      <c r="AR14" s="77">
        <v>0</v>
      </c>
      <c r="AS14" s="77">
        <v>0</v>
      </c>
      <c r="AT14" s="77">
        <v>0</v>
      </c>
      <c r="AU14" s="77">
        <v>1270</v>
      </c>
      <c r="AV14" s="77">
        <v>0</v>
      </c>
      <c r="AW14" s="77">
        <v>0</v>
      </c>
      <c r="AX14" s="77">
        <v>0</v>
      </c>
      <c r="AY14" s="77">
        <v>0</v>
      </c>
      <c r="AZ14" s="77">
        <v>0</v>
      </c>
      <c r="BA14" s="77">
        <v>0</v>
      </c>
      <c r="BB14" s="77">
        <v>0</v>
      </c>
      <c r="BC14" s="77">
        <v>0</v>
      </c>
      <c r="BD14" s="77">
        <v>0</v>
      </c>
      <c r="BE14" s="77">
        <v>0</v>
      </c>
      <c r="BF14" s="77">
        <v>0</v>
      </c>
      <c r="BG14" s="77">
        <v>0</v>
      </c>
      <c r="BH14" s="77">
        <v>0</v>
      </c>
      <c r="BI14" s="77">
        <v>0</v>
      </c>
      <c r="BJ14" s="77">
        <v>0</v>
      </c>
      <c r="BK14" s="77">
        <v>0</v>
      </c>
      <c r="BL14" s="77">
        <v>0</v>
      </c>
      <c r="BM14" s="77">
        <v>0</v>
      </c>
      <c r="BN14" s="77">
        <v>0</v>
      </c>
      <c r="BO14" s="77">
        <v>0</v>
      </c>
      <c r="BP14" s="77">
        <v>0</v>
      </c>
      <c r="BQ14" s="77">
        <v>0</v>
      </c>
      <c r="BR14" s="77">
        <v>0</v>
      </c>
      <c r="BS14" s="77">
        <v>0</v>
      </c>
      <c r="BT14" s="77">
        <v>0</v>
      </c>
      <c r="BU14" s="77">
        <v>0</v>
      </c>
      <c r="BV14" s="77">
        <v>0</v>
      </c>
      <c r="BW14" s="77">
        <v>0</v>
      </c>
      <c r="BX14" s="77">
        <v>0</v>
      </c>
      <c r="BY14" s="77">
        <v>0</v>
      </c>
      <c r="BZ14" s="77">
        <v>0</v>
      </c>
      <c r="CA14" s="77">
        <v>0</v>
      </c>
      <c r="CB14" s="77">
        <v>0</v>
      </c>
      <c r="CC14" s="77">
        <v>0</v>
      </c>
      <c r="CD14" s="77">
        <v>0</v>
      </c>
      <c r="CE14" s="77">
        <v>0</v>
      </c>
      <c r="CF14" s="77">
        <v>0</v>
      </c>
      <c r="CG14" s="77">
        <v>0</v>
      </c>
      <c r="CH14" s="77">
        <v>0</v>
      </c>
      <c r="CI14" s="77">
        <v>0</v>
      </c>
      <c r="CJ14" s="77">
        <v>0</v>
      </c>
      <c r="CK14" s="77">
        <v>0</v>
      </c>
      <c r="CL14" s="77">
        <v>0</v>
      </c>
      <c r="CM14" s="77">
        <v>0</v>
      </c>
      <c r="CN14" s="77">
        <v>0</v>
      </c>
      <c r="CO14" s="77">
        <v>0</v>
      </c>
      <c r="CP14" s="77">
        <v>0</v>
      </c>
      <c r="CQ14" s="77">
        <v>0</v>
      </c>
      <c r="CR14" s="77">
        <v>0</v>
      </c>
      <c r="CS14" s="77">
        <v>0</v>
      </c>
      <c r="CT14" s="77">
        <v>0</v>
      </c>
      <c r="CU14" s="77">
        <v>0</v>
      </c>
      <c r="CV14" s="77">
        <v>0</v>
      </c>
      <c r="CW14" s="77">
        <v>0</v>
      </c>
      <c r="CX14" s="77">
        <v>0</v>
      </c>
      <c r="CY14" s="77">
        <v>0</v>
      </c>
      <c r="CZ14" s="77">
        <v>0</v>
      </c>
      <c r="DA14" s="77">
        <v>0</v>
      </c>
      <c r="DB14" s="77">
        <v>0</v>
      </c>
      <c r="DC14" s="77">
        <v>0</v>
      </c>
      <c r="DD14" s="77">
        <v>0</v>
      </c>
      <c r="DE14" s="77">
        <v>0</v>
      </c>
      <c r="DF14" s="77">
        <v>0</v>
      </c>
      <c r="DG14" s="77">
        <v>0</v>
      </c>
      <c r="DH14" s="77">
        <v>0</v>
      </c>
      <c r="DI14" s="77">
        <v>0</v>
      </c>
    </row>
    <row r="15" spans="1:113" ht="20.100000000000001" customHeight="1" x14ac:dyDescent="0.15">
      <c r="A15" s="75" t="s">
        <v>81</v>
      </c>
      <c r="B15" s="75" t="s">
        <v>82</v>
      </c>
      <c r="C15" s="75" t="s">
        <v>120</v>
      </c>
      <c r="D15" s="75" t="s">
        <v>122</v>
      </c>
      <c r="E15" s="76">
        <f t="shared" si="0"/>
        <v>380.07</v>
      </c>
      <c r="F15" s="76">
        <v>242.45</v>
      </c>
      <c r="G15" s="76">
        <v>116</v>
      </c>
      <c r="H15" s="76">
        <v>3.45</v>
      </c>
      <c r="I15" s="76">
        <v>0</v>
      </c>
      <c r="J15" s="76">
        <v>0</v>
      </c>
      <c r="K15" s="76">
        <v>123</v>
      </c>
      <c r="L15" s="76">
        <v>0</v>
      </c>
      <c r="M15" s="76">
        <v>0</v>
      </c>
      <c r="N15" s="76">
        <v>0</v>
      </c>
      <c r="O15" s="77">
        <v>0</v>
      </c>
      <c r="P15" s="77">
        <v>0</v>
      </c>
      <c r="Q15" s="77">
        <v>0</v>
      </c>
      <c r="R15" s="77">
        <v>0</v>
      </c>
      <c r="S15" s="77">
        <v>0</v>
      </c>
      <c r="T15" s="77">
        <v>137.62</v>
      </c>
      <c r="U15" s="77">
        <v>8.5399999999999991</v>
      </c>
      <c r="V15" s="77">
        <v>0</v>
      </c>
      <c r="W15" s="77">
        <v>0</v>
      </c>
      <c r="X15" s="77">
        <v>0</v>
      </c>
      <c r="Y15" s="77">
        <v>3</v>
      </c>
      <c r="Z15" s="77">
        <v>1.5</v>
      </c>
      <c r="AA15" s="77">
        <v>0</v>
      </c>
      <c r="AB15" s="77">
        <v>0</v>
      </c>
      <c r="AC15" s="77">
        <v>0</v>
      </c>
      <c r="AD15" s="77">
        <v>49</v>
      </c>
      <c r="AE15" s="77">
        <v>0</v>
      </c>
      <c r="AF15" s="77">
        <v>28</v>
      </c>
      <c r="AG15" s="77">
        <v>0</v>
      </c>
      <c r="AH15" s="77">
        <v>0</v>
      </c>
      <c r="AI15" s="77">
        <v>0</v>
      </c>
      <c r="AJ15" s="77">
        <v>3</v>
      </c>
      <c r="AK15" s="77">
        <v>0</v>
      </c>
      <c r="AL15" s="77">
        <v>0</v>
      </c>
      <c r="AM15" s="77">
        <v>0</v>
      </c>
      <c r="AN15" s="77">
        <v>0</v>
      </c>
      <c r="AO15" s="77">
        <v>0</v>
      </c>
      <c r="AP15" s="77">
        <v>5.0999999999999996</v>
      </c>
      <c r="AQ15" s="77">
        <v>3.48</v>
      </c>
      <c r="AR15" s="77">
        <v>19</v>
      </c>
      <c r="AS15" s="77">
        <v>0</v>
      </c>
      <c r="AT15" s="77">
        <v>0</v>
      </c>
      <c r="AU15" s="77">
        <v>17</v>
      </c>
      <c r="AV15" s="77">
        <v>0</v>
      </c>
      <c r="AW15" s="77">
        <v>0</v>
      </c>
      <c r="AX15" s="77">
        <v>0</v>
      </c>
      <c r="AY15" s="77">
        <v>0</v>
      </c>
      <c r="AZ15" s="77">
        <v>0</v>
      </c>
      <c r="BA15" s="77">
        <v>0</v>
      </c>
      <c r="BB15" s="77">
        <v>0</v>
      </c>
      <c r="BC15" s="77">
        <v>0</v>
      </c>
      <c r="BD15" s="77">
        <v>0</v>
      </c>
      <c r="BE15" s="77">
        <v>0</v>
      </c>
      <c r="BF15" s="77">
        <v>0</v>
      </c>
      <c r="BG15" s="77">
        <v>0</v>
      </c>
      <c r="BH15" s="77">
        <v>0</v>
      </c>
      <c r="BI15" s="77">
        <v>0</v>
      </c>
      <c r="BJ15" s="77">
        <v>0</v>
      </c>
      <c r="BK15" s="77">
        <v>0</v>
      </c>
      <c r="BL15" s="77">
        <v>0</v>
      </c>
      <c r="BM15" s="77">
        <v>0</v>
      </c>
      <c r="BN15" s="77">
        <v>0</v>
      </c>
      <c r="BO15" s="77">
        <v>0</v>
      </c>
      <c r="BP15" s="77">
        <v>0</v>
      </c>
      <c r="BQ15" s="77">
        <v>0</v>
      </c>
      <c r="BR15" s="77">
        <v>0</v>
      </c>
      <c r="BS15" s="77">
        <v>0</v>
      </c>
      <c r="BT15" s="77">
        <v>0</v>
      </c>
      <c r="BU15" s="77">
        <v>0</v>
      </c>
      <c r="BV15" s="77">
        <v>0</v>
      </c>
      <c r="BW15" s="77">
        <v>0</v>
      </c>
      <c r="BX15" s="77">
        <v>0</v>
      </c>
      <c r="BY15" s="77">
        <v>0</v>
      </c>
      <c r="BZ15" s="77">
        <v>0</v>
      </c>
      <c r="CA15" s="77">
        <v>0</v>
      </c>
      <c r="CB15" s="77">
        <v>0</v>
      </c>
      <c r="CC15" s="77">
        <v>0</v>
      </c>
      <c r="CD15" s="77">
        <v>0</v>
      </c>
      <c r="CE15" s="77">
        <v>0</v>
      </c>
      <c r="CF15" s="77">
        <v>0</v>
      </c>
      <c r="CG15" s="77">
        <v>0</v>
      </c>
      <c r="CH15" s="77">
        <v>0</v>
      </c>
      <c r="CI15" s="77">
        <v>0</v>
      </c>
      <c r="CJ15" s="77">
        <v>0</v>
      </c>
      <c r="CK15" s="77">
        <v>0</v>
      </c>
      <c r="CL15" s="77">
        <v>0</v>
      </c>
      <c r="CM15" s="77">
        <v>0</v>
      </c>
      <c r="CN15" s="77">
        <v>0</v>
      </c>
      <c r="CO15" s="77">
        <v>0</v>
      </c>
      <c r="CP15" s="77">
        <v>0</v>
      </c>
      <c r="CQ15" s="77">
        <v>0</v>
      </c>
      <c r="CR15" s="77">
        <v>0</v>
      </c>
      <c r="CS15" s="77">
        <v>0</v>
      </c>
      <c r="CT15" s="77">
        <v>0</v>
      </c>
      <c r="CU15" s="77">
        <v>0</v>
      </c>
      <c r="CV15" s="77">
        <v>0</v>
      </c>
      <c r="CW15" s="77">
        <v>0</v>
      </c>
      <c r="CX15" s="77">
        <v>0</v>
      </c>
      <c r="CY15" s="77">
        <v>0</v>
      </c>
      <c r="CZ15" s="77">
        <v>0</v>
      </c>
      <c r="DA15" s="77">
        <v>0</v>
      </c>
      <c r="DB15" s="77">
        <v>0</v>
      </c>
      <c r="DC15" s="77">
        <v>0</v>
      </c>
      <c r="DD15" s="77">
        <v>0</v>
      </c>
      <c r="DE15" s="77">
        <v>0</v>
      </c>
      <c r="DF15" s="77">
        <v>0</v>
      </c>
      <c r="DG15" s="77">
        <v>0</v>
      </c>
      <c r="DH15" s="77">
        <v>0</v>
      </c>
      <c r="DI15" s="77">
        <v>0</v>
      </c>
    </row>
    <row r="16" spans="1:113" ht="20.100000000000001" customHeight="1" x14ac:dyDescent="0.15">
      <c r="A16" s="75" t="s">
        <v>81</v>
      </c>
      <c r="B16" s="75" t="s">
        <v>82</v>
      </c>
      <c r="C16" s="75" t="s">
        <v>115</v>
      </c>
      <c r="D16" s="75" t="s">
        <v>116</v>
      </c>
      <c r="E16" s="76">
        <f t="shared" si="0"/>
        <v>1228.2</v>
      </c>
      <c r="F16" s="76">
        <v>0</v>
      </c>
      <c r="G16" s="76">
        <v>0</v>
      </c>
      <c r="H16" s="76">
        <v>0</v>
      </c>
      <c r="I16" s="76">
        <v>0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  <c r="T16" s="77">
        <v>1228.2</v>
      </c>
      <c r="U16" s="77">
        <v>0</v>
      </c>
      <c r="V16" s="77">
        <v>25.7</v>
      </c>
      <c r="W16" s="77">
        <v>0</v>
      </c>
      <c r="X16" s="77">
        <v>0</v>
      </c>
      <c r="Y16" s="77">
        <v>0</v>
      </c>
      <c r="Z16" s="77">
        <v>0</v>
      </c>
      <c r="AA16" s="77">
        <v>0</v>
      </c>
      <c r="AB16" s="77">
        <v>0</v>
      </c>
      <c r="AC16" s="77">
        <v>0</v>
      </c>
      <c r="AD16" s="77">
        <v>0</v>
      </c>
      <c r="AE16" s="77">
        <v>0</v>
      </c>
      <c r="AF16" s="77">
        <v>99</v>
      </c>
      <c r="AG16" s="77">
        <v>0</v>
      </c>
      <c r="AH16" s="77">
        <v>0</v>
      </c>
      <c r="AI16" s="77">
        <v>0</v>
      </c>
      <c r="AJ16" s="77">
        <v>0</v>
      </c>
      <c r="AK16" s="77">
        <v>0</v>
      </c>
      <c r="AL16" s="77">
        <v>0</v>
      </c>
      <c r="AM16" s="77">
        <v>0</v>
      </c>
      <c r="AN16" s="77">
        <v>386.8</v>
      </c>
      <c r="AO16" s="77">
        <v>545</v>
      </c>
      <c r="AP16" s="77">
        <v>0</v>
      </c>
      <c r="AQ16" s="77">
        <v>0</v>
      </c>
      <c r="AR16" s="77">
        <v>0</v>
      </c>
      <c r="AS16" s="77">
        <v>0</v>
      </c>
      <c r="AT16" s="77">
        <v>0</v>
      </c>
      <c r="AU16" s="77">
        <v>171.7</v>
      </c>
      <c r="AV16" s="77">
        <v>0</v>
      </c>
      <c r="AW16" s="77">
        <v>0</v>
      </c>
      <c r="AX16" s="77">
        <v>0</v>
      </c>
      <c r="AY16" s="77">
        <v>0</v>
      </c>
      <c r="AZ16" s="77">
        <v>0</v>
      </c>
      <c r="BA16" s="77">
        <v>0</v>
      </c>
      <c r="BB16" s="77">
        <v>0</v>
      </c>
      <c r="BC16" s="77">
        <v>0</v>
      </c>
      <c r="BD16" s="77">
        <v>0</v>
      </c>
      <c r="BE16" s="77">
        <v>0</v>
      </c>
      <c r="BF16" s="77">
        <v>0</v>
      </c>
      <c r="BG16" s="77">
        <v>0</v>
      </c>
      <c r="BH16" s="77">
        <v>0</v>
      </c>
      <c r="BI16" s="77">
        <v>0</v>
      </c>
      <c r="BJ16" s="77">
        <v>0</v>
      </c>
      <c r="BK16" s="77">
        <v>0</v>
      </c>
      <c r="BL16" s="77">
        <v>0</v>
      </c>
      <c r="BM16" s="77">
        <v>0</v>
      </c>
      <c r="BN16" s="77">
        <v>0</v>
      </c>
      <c r="BO16" s="77">
        <v>0</v>
      </c>
      <c r="BP16" s="77">
        <v>0</v>
      </c>
      <c r="BQ16" s="77">
        <v>0</v>
      </c>
      <c r="BR16" s="77">
        <v>0</v>
      </c>
      <c r="BS16" s="77">
        <v>0</v>
      </c>
      <c r="BT16" s="77">
        <v>0</v>
      </c>
      <c r="BU16" s="77">
        <v>0</v>
      </c>
      <c r="BV16" s="77">
        <v>0</v>
      </c>
      <c r="BW16" s="77">
        <v>0</v>
      </c>
      <c r="BX16" s="77">
        <v>0</v>
      </c>
      <c r="BY16" s="77">
        <v>0</v>
      </c>
      <c r="BZ16" s="77">
        <v>0</v>
      </c>
      <c r="CA16" s="77">
        <v>0</v>
      </c>
      <c r="CB16" s="77">
        <v>0</v>
      </c>
      <c r="CC16" s="77">
        <v>0</v>
      </c>
      <c r="CD16" s="77">
        <v>0</v>
      </c>
      <c r="CE16" s="77">
        <v>0</v>
      </c>
      <c r="CF16" s="77">
        <v>0</v>
      </c>
      <c r="CG16" s="77">
        <v>0</v>
      </c>
      <c r="CH16" s="77">
        <v>0</v>
      </c>
      <c r="CI16" s="77">
        <v>0</v>
      </c>
      <c r="CJ16" s="77">
        <v>0</v>
      </c>
      <c r="CK16" s="77">
        <v>0</v>
      </c>
      <c r="CL16" s="77">
        <v>0</v>
      </c>
      <c r="CM16" s="77">
        <v>0</v>
      </c>
      <c r="CN16" s="77">
        <v>0</v>
      </c>
      <c r="CO16" s="77">
        <v>0</v>
      </c>
      <c r="CP16" s="77">
        <v>0</v>
      </c>
      <c r="CQ16" s="77">
        <v>0</v>
      </c>
      <c r="CR16" s="77">
        <v>0</v>
      </c>
      <c r="CS16" s="77">
        <v>0</v>
      </c>
      <c r="CT16" s="77">
        <v>0</v>
      </c>
      <c r="CU16" s="77">
        <v>0</v>
      </c>
      <c r="CV16" s="77">
        <v>0</v>
      </c>
      <c r="CW16" s="77">
        <v>0</v>
      </c>
      <c r="CX16" s="77">
        <v>0</v>
      </c>
      <c r="CY16" s="77">
        <v>0</v>
      </c>
      <c r="CZ16" s="77">
        <v>0</v>
      </c>
      <c r="DA16" s="77">
        <v>0</v>
      </c>
      <c r="DB16" s="77">
        <v>0</v>
      </c>
      <c r="DC16" s="77">
        <v>0</v>
      </c>
      <c r="DD16" s="77">
        <v>0</v>
      </c>
      <c r="DE16" s="77">
        <v>0</v>
      </c>
      <c r="DF16" s="77">
        <v>0</v>
      </c>
      <c r="DG16" s="77">
        <v>0</v>
      </c>
      <c r="DH16" s="77">
        <v>0</v>
      </c>
      <c r="DI16" s="77">
        <v>0</v>
      </c>
    </row>
    <row r="17" spans="1:113" ht="20.100000000000001" customHeight="1" x14ac:dyDescent="0.15">
      <c r="A17" s="75" t="s">
        <v>36</v>
      </c>
      <c r="B17" s="75" t="s">
        <v>36</v>
      </c>
      <c r="C17" s="75" t="s">
        <v>36</v>
      </c>
      <c r="D17" s="75" t="s">
        <v>316</v>
      </c>
      <c r="E17" s="76">
        <f t="shared" si="0"/>
        <v>610.5</v>
      </c>
      <c r="F17" s="76">
        <v>0</v>
      </c>
      <c r="G17" s="76">
        <v>0</v>
      </c>
      <c r="H17" s="76">
        <v>0</v>
      </c>
      <c r="I17" s="76">
        <v>0</v>
      </c>
      <c r="J17" s="76">
        <v>0</v>
      </c>
      <c r="K17" s="76">
        <v>0</v>
      </c>
      <c r="L17" s="76">
        <v>0</v>
      </c>
      <c r="M17" s="76">
        <v>0</v>
      </c>
      <c r="N17" s="76">
        <v>0</v>
      </c>
      <c r="O17" s="77">
        <v>0</v>
      </c>
      <c r="P17" s="77">
        <v>0</v>
      </c>
      <c r="Q17" s="77">
        <v>0</v>
      </c>
      <c r="R17" s="77">
        <v>0</v>
      </c>
      <c r="S17" s="77">
        <v>0</v>
      </c>
      <c r="T17" s="77">
        <v>610.5</v>
      </c>
      <c r="U17" s="77">
        <v>0</v>
      </c>
      <c r="V17" s="77">
        <v>0</v>
      </c>
      <c r="W17" s="77">
        <v>0</v>
      </c>
      <c r="X17" s="77">
        <v>0</v>
      </c>
      <c r="Y17" s="77">
        <v>0</v>
      </c>
      <c r="Z17" s="77">
        <v>0</v>
      </c>
      <c r="AA17" s="77">
        <v>0</v>
      </c>
      <c r="AB17" s="77">
        <v>0</v>
      </c>
      <c r="AC17" s="77">
        <v>0</v>
      </c>
      <c r="AD17" s="77">
        <v>0</v>
      </c>
      <c r="AE17" s="77">
        <v>0</v>
      </c>
      <c r="AF17" s="77">
        <v>0</v>
      </c>
      <c r="AG17" s="77">
        <v>0</v>
      </c>
      <c r="AH17" s="77">
        <v>0</v>
      </c>
      <c r="AI17" s="77">
        <v>610.5</v>
      </c>
      <c r="AJ17" s="77">
        <v>0</v>
      </c>
      <c r="AK17" s="77">
        <v>0</v>
      </c>
      <c r="AL17" s="77">
        <v>0</v>
      </c>
      <c r="AM17" s="77">
        <v>0</v>
      </c>
      <c r="AN17" s="77">
        <v>0</v>
      </c>
      <c r="AO17" s="77">
        <v>0</v>
      </c>
      <c r="AP17" s="77">
        <v>0</v>
      </c>
      <c r="AQ17" s="77">
        <v>0</v>
      </c>
      <c r="AR17" s="77">
        <v>0</v>
      </c>
      <c r="AS17" s="77">
        <v>0</v>
      </c>
      <c r="AT17" s="77">
        <v>0</v>
      </c>
      <c r="AU17" s="77">
        <v>0</v>
      </c>
      <c r="AV17" s="77">
        <v>0</v>
      </c>
      <c r="AW17" s="77">
        <v>0</v>
      </c>
      <c r="AX17" s="77">
        <v>0</v>
      </c>
      <c r="AY17" s="77">
        <v>0</v>
      </c>
      <c r="AZ17" s="77">
        <v>0</v>
      </c>
      <c r="BA17" s="77">
        <v>0</v>
      </c>
      <c r="BB17" s="77">
        <v>0</v>
      </c>
      <c r="BC17" s="77">
        <v>0</v>
      </c>
      <c r="BD17" s="77">
        <v>0</v>
      </c>
      <c r="BE17" s="77">
        <v>0</v>
      </c>
      <c r="BF17" s="77">
        <v>0</v>
      </c>
      <c r="BG17" s="77">
        <v>0</v>
      </c>
      <c r="BH17" s="77">
        <v>0</v>
      </c>
      <c r="BI17" s="77">
        <v>0</v>
      </c>
      <c r="BJ17" s="77">
        <v>0</v>
      </c>
      <c r="BK17" s="77">
        <v>0</v>
      </c>
      <c r="BL17" s="77">
        <v>0</v>
      </c>
      <c r="BM17" s="77">
        <v>0</v>
      </c>
      <c r="BN17" s="77">
        <v>0</v>
      </c>
      <c r="BO17" s="77">
        <v>0</v>
      </c>
      <c r="BP17" s="77">
        <v>0</v>
      </c>
      <c r="BQ17" s="77">
        <v>0</v>
      </c>
      <c r="BR17" s="77">
        <v>0</v>
      </c>
      <c r="BS17" s="77">
        <v>0</v>
      </c>
      <c r="BT17" s="77">
        <v>0</v>
      </c>
      <c r="BU17" s="77">
        <v>0</v>
      </c>
      <c r="BV17" s="77">
        <v>0</v>
      </c>
      <c r="BW17" s="77">
        <v>0</v>
      </c>
      <c r="BX17" s="77">
        <v>0</v>
      </c>
      <c r="BY17" s="77">
        <v>0</v>
      </c>
      <c r="BZ17" s="77">
        <v>0</v>
      </c>
      <c r="CA17" s="77">
        <v>0</v>
      </c>
      <c r="CB17" s="77">
        <v>0</v>
      </c>
      <c r="CC17" s="77">
        <v>0</v>
      </c>
      <c r="CD17" s="77">
        <v>0</v>
      </c>
      <c r="CE17" s="77">
        <v>0</v>
      </c>
      <c r="CF17" s="77">
        <v>0</v>
      </c>
      <c r="CG17" s="77">
        <v>0</v>
      </c>
      <c r="CH17" s="77">
        <v>0</v>
      </c>
      <c r="CI17" s="77">
        <v>0</v>
      </c>
      <c r="CJ17" s="77">
        <v>0</v>
      </c>
      <c r="CK17" s="77">
        <v>0</v>
      </c>
      <c r="CL17" s="77">
        <v>0</v>
      </c>
      <c r="CM17" s="77">
        <v>0</v>
      </c>
      <c r="CN17" s="77">
        <v>0</v>
      </c>
      <c r="CO17" s="77">
        <v>0</v>
      </c>
      <c r="CP17" s="77">
        <v>0</v>
      </c>
      <c r="CQ17" s="77">
        <v>0</v>
      </c>
      <c r="CR17" s="77">
        <v>0</v>
      </c>
      <c r="CS17" s="77">
        <v>0</v>
      </c>
      <c r="CT17" s="77">
        <v>0</v>
      </c>
      <c r="CU17" s="77">
        <v>0</v>
      </c>
      <c r="CV17" s="77">
        <v>0</v>
      </c>
      <c r="CW17" s="77">
        <v>0</v>
      </c>
      <c r="CX17" s="77">
        <v>0</v>
      </c>
      <c r="CY17" s="77">
        <v>0</v>
      </c>
      <c r="CZ17" s="77">
        <v>0</v>
      </c>
      <c r="DA17" s="77">
        <v>0</v>
      </c>
      <c r="DB17" s="77">
        <v>0</v>
      </c>
      <c r="DC17" s="77">
        <v>0</v>
      </c>
      <c r="DD17" s="77">
        <v>0</v>
      </c>
      <c r="DE17" s="77">
        <v>0</v>
      </c>
      <c r="DF17" s="77">
        <v>0</v>
      </c>
      <c r="DG17" s="77">
        <v>0</v>
      </c>
      <c r="DH17" s="77">
        <v>0</v>
      </c>
      <c r="DI17" s="77">
        <v>0</v>
      </c>
    </row>
    <row r="18" spans="1:113" ht="20.100000000000001" customHeight="1" x14ac:dyDescent="0.15">
      <c r="A18" s="75" t="s">
        <v>36</v>
      </c>
      <c r="B18" s="75" t="s">
        <v>36</v>
      </c>
      <c r="C18" s="75" t="s">
        <v>36</v>
      </c>
      <c r="D18" s="75" t="s">
        <v>317</v>
      </c>
      <c r="E18" s="76">
        <f t="shared" si="0"/>
        <v>610.5</v>
      </c>
      <c r="F18" s="76">
        <v>0</v>
      </c>
      <c r="G18" s="76">
        <v>0</v>
      </c>
      <c r="H18" s="76">
        <v>0</v>
      </c>
      <c r="I18" s="76">
        <v>0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  <c r="T18" s="77">
        <v>610.5</v>
      </c>
      <c r="U18" s="77">
        <v>0</v>
      </c>
      <c r="V18" s="77">
        <v>0</v>
      </c>
      <c r="W18" s="77">
        <v>0</v>
      </c>
      <c r="X18" s="77">
        <v>0</v>
      </c>
      <c r="Y18" s="77">
        <v>0</v>
      </c>
      <c r="Z18" s="77">
        <v>0</v>
      </c>
      <c r="AA18" s="77">
        <v>0</v>
      </c>
      <c r="AB18" s="77">
        <v>0</v>
      </c>
      <c r="AC18" s="77">
        <v>0</v>
      </c>
      <c r="AD18" s="77">
        <v>0</v>
      </c>
      <c r="AE18" s="77">
        <v>0</v>
      </c>
      <c r="AF18" s="77">
        <v>0</v>
      </c>
      <c r="AG18" s="77">
        <v>0</v>
      </c>
      <c r="AH18" s="77">
        <v>0</v>
      </c>
      <c r="AI18" s="77">
        <v>610.5</v>
      </c>
      <c r="AJ18" s="77">
        <v>0</v>
      </c>
      <c r="AK18" s="77">
        <v>0</v>
      </c>
      <c r="AL18" s="77">
        <v>0</v>
      </c>
      <c r="AM18" s="77">
        <v>0</v>
      </c>
      <c r="AN18" s="77">
        <v>0</v>
      </c>
      <c r="AO18" s="77">
        <v>0</v>
      </c>
      <c r="AP18" s="77">
        <v>0</v>
      </c>
      <c r="AQ18" s="77">
        <v>0</v>
      </c>
      <c r="AR18" s="77">
        <v>0</v>
      </c>
      <c r="AS18" s="77">
        <v>0</v>
      </c>
      <c r="AT18" s="77">
        <v>0</v>
      </c>
      <c r="AU18" s="77">
        <v>0</v>
      </c>
      <c r="AV18" s="77">
        <v>0</v>
      </c>
      <c r="AW18" s="77">
        <v>0</v>
      </c>
      <c r="AX18" s="77">
        <v>0</v>
      </c>
      <c r="AY18" s="77">
        <v>0</v>
      </c>
      <c r="AZ18" s="77">
        <v>0</v>
      </c>
      <c r="BA18" s="77">
        <v>0</v>
      </c>
      <c r="BB18" s="77">
        <v>0</v>
      </c>
      <c r="BC18" s="77">
        <v>0</v>
      </c>
      <c r="BD18" s="77">
        <v>0</v>
      </c>
      <c r="BE18" s="77">
        <v>0</v>
      </c>
      <c r="BF18" s="77">
        <v>0</v>
      </c>
      <c r="BG18" s="77">
        <v>0</v>
      </c>
      <c r="BH18" s="77">
        <v>0</v>
      </c>
      <c r="BI18" s="77">
        <v>0</v>
      </c>
      <c r="BJ18" s="77">
        <v>0</v>
      </c>
      <c r="BK18" s="77">
        <v>0</v>
      </c>
      <c r="BL18" s="77">
        <v>0</v>
      </c>
      <c r="BM18" s="77">
        <v>0</v>
      </c>
      <c r="BN18" s="77">
        <v>0</v>
      </c>
      <c r="BO18" s="77">
        <v>0</v>
      </c>
      <c r="BP18" s="77">
        <v>0</v>
      </c>
      <c r="BQ18" s="77">
        <v>0</v>
      </c>
      <c r="BR18" s="77">
        <v>0</v>
      </c>
      <c r="BS18" s="77">
        <v>0</v>
      </c>
      <c r="BT18" s="77">
        <v>0</v>
      </c>
      <c r="BU18" s="77">
        <v>0</v>
      </c>
      <c r="BV18" s="77">
        <v>0</v>
      </c>
      <c r="BW18" s="77">
        <v>0</v>
      </c>
      <c r="BX18" s="77">
        <v>0</v>
      </c>
      <c r="BY18" s="77">
        <v>0</v>
      </c>
      <c r="BZ18" s="77">
        <v>0</v>
      </c>
      <c r="CA18" s="77">
        <v>0</v>
      </c>
      <c r="CB18" s="77">
        <v>0</v>
      </c>
      <c r="CC18" s="77">
        <v>0</v>
      </c>
      <c r="CD18" s="77">
        <v>0</v>
      </c>
      <c r="CE18" s="77">
        <v>0</v>
      </c>
      <c r="CF18" s="77">
        <v>0</v>
      </c>
      <c r="CG18" s="77">
        <v>0</v>
      </c>
      <c r="CH18" s="77">
        <v>0</v>
      </c>
      <c r="CI18" s="77">
        <v>0</v>
      </c>
      <c r="CJ18" s="77">
        <v>0</v>
      </c>
      <c r="CK18" s="77">
        <v>0</v>
      </c>
      <c r="CL18" s="77">
        <v>0</v>
      </c>
      <c r="CM18" s="77">
        <v>0</v>
      </c>
      <c r="CN18" s="77">
        <v>0</v>
      </c>
      <c r="CO18" s="77">
        <v>0</v>
      </c>
      <c r="CP18" s="77">
        <v>0</v>
      </c>
      <c r="CQ18" s="77">
        <v>0</v>
      </c>
      <c r="CR18" s="77">
        <v>0</v>
      </c>
      <c r="CS18" s="77">
        <v>0</v>
      </c>
      <c r="CT18" s="77">
        <v>0</v>
      </c>
      <c r="CU18" s="77">
        <v>0</v>
      </c>
      <c r="CV18" s="77">
        <v>0</v>
      </c>
      <c r="CW18" s="77">
        <v>0</v>
      </c>
      <c r="CX18" s="77">
        <v>0</v>
      </c>
      <c r="CY18" s="77">
        <v>0</v>
      </c>
      <c r="CZ18" s="77">
        <v>0</v>
      </c>
      <c r="DA18" s="77">
        <v>0</v>
      </c>
      <c r="DB18" s="77">
        <v>0</v>
      </c>
      <c r="DC18" s="77">
        <v>0</v>
      </c>
      <c r="DD18" s="77">
        <v>0</v>
      </c>
      <c r="DE18" s="77">
        <v>0</v>
      </c>
      <c r="DF18" s="77">
        <v>0</v>
      </c>
      <c r="DG18" s="77">
        <v>0</v>
      </c>
      <c r="DH18" s="77">
        <v>0</v>
      </c>
      <c r="DI18" s="77">
        <v>0</v>
      </c>
    </row>
    <row r="19" spans="1:113" ht="20.100000000000001" customHeight="1" x14ac:dyDescent="0.15">
      <c r="A19" s="75" t="s">
        <v>93</v>
      </c>
      <c r="B19" s="75" t="s">
        <v>94</v>
      </c>
      <c r="C19" s="75" t="s">
        <v>95</v>
      </c>
      <c r="D19" s="75" t="s">
        <v>96</v>
      </c>
      <c r="E19" s="76">
        <f t="shared" si="0"/>
        <v>610.5</v>
      </c>
      <c r="F19" s="76">
        <v>0</v>
      </c>
      <c r="G19" s="76">
        <v>0</v>
      </c>
      <c r="H19" s="76">
        <v>0</v>
      </c>
      <c r="I19" s="76">
        <v>0</v>
      </c>
      <c r="J19" s="76">
        <v>0</v>
      </c>
      <c r="K19" s="76">
        <v>0</v>
      </c>
      <c r="L19" s="76">
        <v>0</v>
      </c>
      <c r="M19" s="76">
        <v>0</v>
      </c>
      <c r="N19" s="76">
        <v>0</v>
      </c>
      <c r="O19" s="77">
        <v>0</v>
      </c>
      <c r="P19" s="77">
        <v>0</v>
      </c>
      <c r="Q19" s="77">
        <v>0</v>
      </c>
      <c r="R19" s="77">
        <v>0</v>
      </c>
      <c r="S19" s="77">
        <v>0</v>
      </c>
      <c r="T19" s="77">
        <v>610.5</v>
      </c>
      <c r="U19" s="77">
        <v>0</v>
      </c>
      <c r="V19" s="77">
        <v>0</v>
      </c>
      <c r="W19" s="77">
        <v>0</v>
      </c>
      <c r="X19" s="77">
        <v>0</v>
      </c>
      <c r="Y19" s="77">
        <v>0</v>
      </c>
      <c r="Z19" s="77">
        <v>0</v>
      </c>
      <c r="AA19" s="77">
        <v>0</v>
      </c>
      <c r="AB19" s="77">
        <v>0</v>
      </c>
      <c r="AC19" s="77">
        <v>0</v>
      </c>
      <c r="AD19" s="77">
        <v>0</v>
      </c>
      <c r="AE19" s="77">
        <v>0</v>
      </c>
      <c r="AF19" s="77">
        <v>0</v>
      </c>
      <c r="AG19" s="77">
        <v>0</v>
      </c>
      <c r="AH19" s="77">
        <v>0</v>
      </c>
      <c r="AI19" s="77">
        <v>610.5</v>
      </c>
      <c r="AJ19" s="77">
        <v>0</v>
      </c>
      <c r="AK19" s="77">
        <v>0</v>
      </c>
      <c r="AL19" s="77">
        <v>0</v>
      </c>
      <c r="AM19" s="77">
        <v>0</v>
      </c>
      <c r="AN19" s="77">
        <v>0</v>
      </c>
      <c r="AO19" s="77">
        <v>0</v>
      </c>
      <c r="AP19" s="77">
        <v>0</v>
      </c>
      <c r="AQ19" s="77">
        <v>0</v>
      </c>
      <c r="AR19" s="77">
        <v>0</v>
      </c>
      <c r="AS19" s="77">
        <v>0</v>
      </c>
      <c r="AT19" s="77">
        <v>0</v>
      </c>
      <c r="AU19" s="77">
        <v>0</v>
      </c>
      <c r="AV19" s="77">
        <v>0</v>
      </c>
      <c r="AW19" s="77">
        <v>0</v>
      </c>
      <c r="AX19" s="77">
        <v>0</v>
      </c>
      <c r="AY19" s="77">
        <v>0</v>
      </c>
      <c r="AZ19" s="77">
        <v>0</v>
      </c>
      <c r="BA19" s="77">
        <v>0</v>
      </c>
      <c r="BB19" s="77">
        <v>0</v>
      </c>
      <c r="BC19" s="77">
        <v>0</v>
      </c>
      <c r="BD19" s="77">
        <v>0</v>
      </c>
      <c r="BE19" s="77">
        <v>0</v>
      </c>
      <c r="BF19" s="77">
        <v>0</v>
      </c>
      <c r="BG19" s="77">
        <v>0</v>
      </c>
      <c r="BH19" s="77">
        <v>0</v>
      </c>
      <c r="BI19" s="77">
        <v>0</v>
      </c>
      <c r="BJ19" s="77">
        <v>0</v>
      </c>
      <c r="BK19" s="77">
        <v>0</v>
      </c>
      <c r="BL19" s="77">
        <v>0</v>
      </c>
      <c r="BM19" s="77">
        <v>0</v>
      </c>
      <c r="BN19" s="77">
        <v>0</v>
      </c>
      <c r="BO19" s="77">
        <v>0</v>
      </c>
      <c r="BP19" s="77">
        <v>0</v>
      </c>
      <c r="BQ19" s="77">
        <v>0</v>
      </c>
      <c r="BR19" s="77">
        <v>0</v>
      </c>
      <c r="BS19" s="77">
        <v>0</v>
      </c>
      <c r="BT19" s="77">
        <v>0</v>
      </c>
      <c r="BU19" s="77">
        <v>0</v>
      </c>
      <c r="BV19" s="77">
        <v>0</v>
      </c>
      <c r="BW19" s="77">
        <v>0</v>
      </c>
      <c r="BX19" s="77">
        <v>0</v>
      </c>
      <c r="BY19" s="77">
        <v>0</v>
      </c>
      <c r="BZ19" s="77">
        <v>0</v>
      </c>
      <c r="CA19" s="77">
        <v>0</v>
      </c>
      <c r="CB19" s="77">
        <v>0</v>
      </c>
      <c r="CC19" s="77">
        <v>0</v>
      </c>
      <c r="CD19" s="77">
        <v>0</v>
      </c>
      <c r="CE19" s="77">
        <v>0</v>
      </c>
      <c r="CF19" s="77">
        <v>0</v>
      </c>
      <c r="CG19" s="77">
        <v>0</v>
      </c>
      <c r="CH19" s="77">
        <v>0</v>
      </c>
      <c r="CI19" s="77">
        <v>0</v>
      </c>
      <c r="CJ19" s="77">
        <v>0</v>
      </c>
      <c r="CK19" s="77">
        <v>0</v>
      </c>
      <c r="CL19" s="77">
        <v>0</v>
      </c>
      <c r="CM19" s="77">
        <v>0</v>
      </c>
      <c r="CN19" s="77">
        <v>0</v>
      </c>
      <c r="CO19" s="77">
        <v>0</v>
      </c>
      <c r="CP19" s="77">
        <v>0</v>
      </c>
      <c r="CQ19" s="77">
        <v>0</v>
      </c>
      <c r="CR19" s="77">
        <v>0</v>
      </c>
      <c r="CS19" s="77">
        <v>0</v>
      </c>
      <c r="CT19" s="77">
        <v>0</v>
      </c>
      <c r="CU19" s="77">
        <v>0</v>
      </c>
      <c r="CV19" s="77">
        <v>0</v>
      </c>
      <c r="CW19" s="77">
        <v>0</v>
      </c>
      <c r="CX19" s="77">
        <v>0</v>
      </c>
      <c r="CY19" s="77">
        <v>0</v>
      </c>
      <c r="CZ19" s="77">
        <v>0</v>
      </c>
      <c r="DA19" s="77">
        <v>0</v>
      </c>
      <c r="DB19" s="77">
        <v>0</v>
      </c>
      <c r="DC19" s="77">
        <v>0</v>
      </c>
      <c r="DD19" s="77">
        <v>0</v>
      </c>
      <c r="DE19" s="77">
        <v>0</v>
      </c>
      <c r="DF19" s="77">
        <v>0</v>
      </c>
      <c r="DG19" s="77">
        <v>0</v>
      </c>
      <c r="DH19" s="77">
        <v>0</v>
      </c>
      <c r="DI19" s="77">
        <v>0</v>
      </c>
    </row>
    <row r="20" spans="1:113" ht="20.100000000000001" customHeight="1" x14ac:dyDescent="0.15">
      <c r="A20" s="75" t="s">
        <v>36</v>
      </c>
      <c r="B20" s="75" t="s">
        <v>36</v>
      </c>
      <c r="C20" s="75" t="s">
        <v>36</v>
      </c>
      <c r="D20" s="75" t="s">
        <v>318</v>
      </c>
      <c r="E20" s="76">
        <f t="shared" si="0"/>
        <v>424.67</v>
      </c>
      <c r="F20" s="76">
        <v>363.18</v>
      </c>
      <c r="G20" s="76">
        <v>0</v>
      </c>
      <c r="H20" s="76">
        <v>0</v>
      </c>
      <c r="I20" s="76">
        <v>0</v>
      </c>
      <c r="J20" s="76">
        <v>0</v>
      </c>
      <c r="K20" s="76">
        <v>0</v>
      </c>
      <c r="L20" s="76">
        <v>340.72</v>
      </c>
      <c r="M20" s="76">
        <v>22.46</v>
      </c>
      <c r="N20" s="76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  <c r="T20" s="77">
        <v>0</v>
      </c>
      <c r="U20" s="77">
        <v>0</v>
      </c>
      <c r="V20" s="77">
        <v>0</v>
      </c>
      <c r="W20" s="77">
        <v>0</v>
      </c>
      <c r="X20" s="77">
        <v>0</v>
      </c>
      <c r="Y20" s="77">
        <v>0</v>
      </c>
      <c r="Z20" s="77">
        <v>0</v>
      </c>
      <c r="AA20" s="77">
        <v>0</v>
      </c>
      <c r="AB20" s="77">
        <v>0</v>
      </c>
      <c r="AC20" s="77">
        <v>0</v>
      </c>
      <c r="AD20" s="77">
        <v>0</v>
      </c>
      <c r="AE20" s="77">
        <v>0</v>
      </c>
      <c r="AF20" s="77">
        <v>0</v>
      </c>
      <c r="AG20" s="77">
        <v>0</v>
      </c>
      <c r="AH20" s="77">
        <v>0</v>
      </c>
      <c r="AI20" s="77">
        <v>0</v>
      </c>
      <c r="AJ20" s="77">
        <v>0</v>
      </c>
      <c r="AK20" s="77">
        <v>0</v>
      </c>
      <c r="AL20" s="77">
        <v>0</v>
      </c>
      <c r="AM20" s="77">
        <v>0</v>
      </c>
      <c r="AN20" s="77">
        <v>0</v>
      </c>
      <c r="AO20" s="77">
        <v>0</v>
      </c>
      <c r="AP20" s="77">
        <v>0</v>
      </c>
      <c r="AQ20" s="77">
        <v>0</v>
      </c>
      <c r="AR20" s="77">
        <v>0</v>
      </c>
      <c r="AS20" s="77">
        <v>0</v>
      </c>
      <c r="AT20" s="77">
        <v>0</v>
      </c>
      <c r="AU20" s="77">
        <v>0</v>
      </c>
      <c r="AV20" s="77">
        <v>61.49</v>
      </c>
      <c r="AW20" s="77">
        <v>54.83</v>
      </c>
      <c r="AX20" s="77">
        <v>0</v>
      </c>
      <c r="AY20" s="77">
        <v>0</v>
      </c>
      <c r="AZ20" s="77">
        <v>0</v>
      </c>
      <c r="BA20" s="77">
        <v>0</v>
      </c>
      <c r="BB20" s="77">
        <v>0</v>
      </c>
      <c r="BC20" s="77">
        <v>0</v>
      </c>
      <c r="BD20" s="77">
        <v>0</v>
      </c>
      <c r="BE20" s="77">
        <v>0</v>
      </c>
      <c r="BF20" s="77">
        <v>0</v>
      </c>
      <c r="BG20" s="77">
        <v>6.66</v>
      </c>
      <c r="BH20" s="77">
        <v>0</v>
      </c>
      <c r="BI20" s="77">
        <v>0</v>
      </c>
      <c r="BJ20" s="77">
        <v>0</v>
      </c>
      <c r="BK20" s="77">
        <v>0</v>
      </c>
      <c r="BL20" s="77">
        <v>0</v>
      </c>
      <c r="BM20" s="77">
        <v>0</v>
      </c>
      <c r="BN20" s="77">
        <v>0</v>
      </c>
      <c r="BO20" s="77">
        <v>0</v>
      </c>
      <c r="BP20" s="77">
        <v>0</v>
      </c>
      <c r="BQ20" s="77">
        <v>0</v>
      </c>
      <c r="BR20" s="77">
        <v>0</v>
      </c>
      <c r="BS20" s="77">
        <v>0</v>
      </c>
      <c r="BT20" s="77">
        <v>0</v>
      </c>
      <c r="BU20" s="77">
        <v>0</v>
      </c>
      <c r="BV20" s="77">
        <v>0</v>
      </c>
      <c r="BW20" s="77">
        <v>0</v>
      </c>
      <c r="BX20" s="77">
        <v>0</v>
      </c>
      <c r="BY20" s="77">
        <v>0</v>
      </c>
      <c r="BZ20" s="77">
        <v>0</v>
      </c>
      <c r="CA20" s="77">
        <v>0</v>
      </c>
      <c r="CB20" s="77">
        <v>0</v>
      </c>
      <c r="CC20" s="77">
        <v>0</v>
      </c>
      <c r="CD20" s="77">
        <v>0</v>
      </c>
      <c r="CE20" s="77">
        <v>0</v>
      </c>
      <c r="CF20" s="77">
        <v>0</v>
      </c>
      <c r="CG20" s="77">
        <v>0</v>
      </c>
      <c r="CH20" s="77">
        <v>0</v>
      </c>
      <c r="CI20" s="77">
        <v>0</v>
      </c>
      <c r="CJ20" s="77">
        <v>0</v>
      </c>
      <c r="CK20" s="77">
        <v>0</v>
      </c>
      <c r="CL20" s="77">
        <v>0</v>
      </c>
      <c r="CM20" s="77">
        <v>0</v>
      </c>
      <c r="CN20" s="77">
        <v>0</v>
      </c>
      <c r="CO20" s="77">
        <v>0</v>
      </c>
      <c r="CP20" s="77">
        <v>0</v>
      </c>
      <c r="CQ20" s="77">
        <v>0</v>
      </c>
      <c r="CR20" s="77">
        <v>0</v>
      </c>
      <c r="CS20" s="77">
        <v>0</v>
      </c>
      <c r="CT20" s="77">
        <v>0</v>
      </c>
      <c r="CU20" s="77">
        <v>0</v>
      </c>
      <c r="CV20" s="77">
        <v>0</v>
      </c>
      <c r="CW20" s="77">
        <v>0</v>
      </c>
      <c r="CX20" s="77">
        <v>0</v>
      </c>
      <c r="CY20" s="77">
        <v>0</v>
      </c>
      <c r="CZ20" s="77">
        <v>0</v>
      </c>
      <c r="DA20" s="77">
        <v>0</v>
      </c>
      <c r="DB20" s="77">
        <v>0</v>
      </c>
      <c r="DC20" s="77">
        <v>0</v>
      </c>
      <c r="DD20" s="77">
        <v>0</v>
      </c>
      <c r="DE20" s="77">
        <v>0</v>
      </c>
      <c r="DF20" s="77">
        <v>0</v>
      </c>
      <c r="DG20" s="77">
        <v>0</v>
      </c>
      <c r="DH20" s="77">
        <v>0</v>
      </c>
      <c r="DI20" s="77">
        <v>0</v>
      </c>
    </row>
    <row r="21" spans="1:113" ht="20.100000000000001" customHeight="1" x14ac:dyDescent="0.15">
      <c r="A21" s="75" t="s">
        <v>36</v>
      </c>
      <c r="B21" s="75" t="s">
        <v>36</v>
      </c>
      <c r="C21" s="75" t="s">
        <v>36</v>
      </c>
      <c r="D21" s="75" t="s">
        <v>319</v>
      </c>
      <c r="E21" s="76">
        <f t="shared" si="0"/>
        <v>424.67</v>
      </c>
      <c r="F21" s="76">
        <v>363.18</v>
      </c>
      <c r="G21" s="76">
        <v>0</v>
      </c>
      <c r="H21" s="76">
        <v>0</v>
      </c>
      <c r="I21" s="76">
        <v>0</v>
      </c>
      <c r="J21" s="76">
        <v>0</v>
      </c>
      <c r="K21" s="76">
        <v>0</v>
      </c>
      <c r="L21" s="76">
        <v>340.72</v>
      </c>
      <c r="M21" s="76">
        <v>22.46</v>
      </c>
      <c r="N21" s="76">
        <v>0</v>
      </c>
      <c r="O21" s="77">
        <v>0</v>
      </c>
      <c r="P21" s="77">
        <v>0</v>
      </c>
      <c r="Q21" s="77">
        <v>0</v>
      </c>
      <c r="R21" s="77">
        <v>0</v>
      </c>
      <c r="S21" s="77">
        <v>0</v>
      </c>
      <c r="T21" s="77">
        <v>0</v>
      </c>
      <c r="U21" s="77">
        <v>0</v>
      </c>
      <c r="V21" s="77">
        <v>0</v>
      </c>
      <c r="W21" s="77">
        <v>0</v>
      </c>
      <c r="X21" s="77">
        <v>0</v>
      </c>
      <c r="Y21" s="77">
        <v>0</v>
      </c>
      <c r="Z21" s="77">
        <v>0</v>
      </c>
      <c r="AA21" s="77">
        <v>0</v>
      </c>
      <c r="AB21" s="77">
        <v>0</v>
      </c>
      <c r="AC21" s="77">
        <v>0</v>
      </c>
      <c r="AD21" s="77">
        <v>0</v>
      </c>
      <c r="AE21" s="77">
        <v>0</v>
      </c>
      <c r="AF21" s="77">
        <v>0</v>
      </c>
      <c r="AG21" s="77">
        <v>0</v>
      </c>
      <c r="AH21" s="77">
        <v>0</v>
      </c>
      <c r="AI21" s="77">
        <v>0</v>
      </c>
      <c r="AJ21" s="77">
        <v>0</v>
      </c>
      <c r="AK21" s="77">
        <v>0</v>
      </c>
      <c r="AL21" s="77">
        <v>0</v>
      </c>
      <c r="AM21" s="77">
        <v>0</v>
      </c>
      <c r="AN21" s="77">
        <v>0</v>
      </c>
      <c r="AO21" s="77">
        <v>0</v>
      </c>
      <c r="AP21" s="77">
        <v>0</v>
      </c>
      <c r="AQ21" s="77">
        <v>0</v>
      </c>
      <c r="AR21" s="77">
        <v>0</v>
      </c>
      <c r="AS21" s="77">
        <v>0</v>
      </c>
      <c r="AT21" s="77">
        <v>0</v>
      </c>
      <c r="AU21" s="77">
        <v>0</v>
      </c>
      <c r="AV21" s="77">
        <v>61.49</v>
      </c>
      <c r="AW21" s="77">
        <v>54.83</v>
      </c>
      <c r="AX21" s="77">
        <v>0</v>
      </c>
      <c r="AY21" s="77">
        <v>0</v>
      </c>
      <c r="AZ21" s="77">
        <v>0</v>
      </c>
      <c r="BA21" s="77">
        <v>0</v>
      </c>
      <c r="BB21" s="77">
        <v>0</v>
      </c>
      <c r="BC21" s="77">
        <v>0</v>
      </c>
      <c r="BD21" s="77">
        <v>0</v>
      </c>
      <c r="BE21" s="77">
        <v>0</v>
      </c>
      <c r="BF21" s="77">
        <v>0</v>
      </c>
      <c r="BG21" s="77">
        <v>6.66</v>
      </c>
      <c r="BH21" s="77">
        <v>0</v>
      </c>
      <c r="BI21" s="77">
        <v>0</v>
      </c>
      <c r="BJ21" s="77">
        <v>0</v>
      </c>
      <c r="BK21" s="77">
        <v>0</v>
      </c>
      <c r="BL21" s="77">
        <v>0</v>
      </c>
      <c r="BM21" s="77">
        <v>0</v>
      </c>
      <c r="BN21" s="77">
        <v>0</v>
      </c>
      <c r="BO21" s="77">
        <v>0</v>
      </c>
      <c r="BP21" s="77">
        <v>0</v>
      </c>
      <c r="BQ21" s="77">
        <v>0</v>
      </c>
      <c r="BR21" s="77">
        <v>0</v>
      </c>
      <c r="BS21" s="77">
        <v>0</v>
      </c>
      <c r="BT21" s="77">
        <v>0</v>
      </c>
      <c r="BU21" s="77">
        <v>0</v>
      </c>
      <c r="BV21" s="77">
        <v>0</v>
      </c>
      <c r="BW21" s="77">
        <v>0</v>
      </c>
      <c r="BX21" s="77">
        <v>0</v>
      </c>
      <c r="BY21" s="77">
        <v>0</v>
      </c>
      <c r="BZ21" s="77">
        <v>0</v>
      </c>
      <c r="CA21" s="77">
        <v>0</v>
      </c>
      <c r="CB21" s="77">
        <v>0</v>
      </c>
      <c r="CC21" s="77">
        <v>0</v>
      </c>
      <c r="CD21" s="77">
        <v>0</v>
      </c>
      <c r="CE21" s="77">
        <v>0</v>
      </c>
      <c r="CF21" s="77">
        <v>0</v>
      </c>
      <c r="CG21" s="77">
        <v>0</v>
      </c>
      <c r="CH21" s="77">
        <v>0</v>
      </c>
      <c r="CI21" s="77">
        <v>0</v>
      </c>
      <c r="CJ21" s="77">
        <v>0</v>
      </c>
      <c r="CK21" s="77">
        <v>0</v>
      </c>
      <c r="CL21" s="77">
        <v>0</v>
      </c>
      <c r="CM21" s="77">
        <v>0</v>
      </c>
      <c r="CN21" s="77">
        <v>0</v>
      </c>
      <c r="CO21" s="77">
        <v>0</v>
      </c>
      <c r="CP21" s="77">
        <v>0</v>
      </c>
      <c r="CQ21" s="77">
        <v>0</v>
      </c>
      <c r="CR21" s="77">
        <v>0</v>
      </c>
      <c r="CS21" s="77">
        <v>0</v>
      </c>
      <c r="CT21" s="77">
        <v>0</v>
      </c>
      <c r="CU21" s="77">
        <v>0</v>
      </c>
      <c r="CV21" s="77">
        <v>0</v>
      </c>
      <c r="CW21" s="77">
        <v>0</v>
      </c>
      <c r="CX21" s="77">
        <v>0</v>
      </c>
      <c r="CY21" s="77">
        <v>0</v>
      </c>
      <c r="CZ21" s="77">
        <v>0</v>
      </c>
      <c r="DA21" s="77">
        <v>0</v>
      </c>
      <c r="DB21" s="77">
        <v>0</v>
      </c>
      <c r="DC21" s="77">
        <v>0</v>
      </c>
      <c r="DD21" s="77">
        <v>0</v>
      </c>
      <c r="DE21" s="77">
        <v>0</v>
      </c>
      <c r="DF21" s="77">
        <v>0</v>
      </c>
      <c r="DG21" s="77">
        <v>0</v>
      </c>
      <c r="DH21" s="77">
        <v>0</v>
      </c>
      <c r="DI21" s="77">
        <v>0</v>
      </c>
    </row>
    <row r="22" spans="1:113" ht="20.100000000000001" customHeight="1" x14ac:dyDescent="0.15">
      <c r="A22" s="75" t="s">
        <v>97</v>
      </c>
      <c r="B22" s="75" t="s">
        <v>82</v>
      </c>
      <c r="C22" s="75" t="s">
        <v>86</v>
      </c>
      <c r="D22" s="75" t="s">
        <v>98</v>
      </c>
      <c r="E22" s="76">
        <f t="shared" si="0"/>
        <v>61.49</v>
      </c>
      <c r="F22" s="76">
        <v>0</v>
      </c>
      <c r="G22" s="76">
        <v>0</v>
      </c>
      <c r="H22" s="76">
        <v>0</v>
      </c>
      <c r="I22" s="76">
        <v>0</v>
      </c>
      <c r="J22" s="76">
        <v>0</v>
      </c>
      <c r="K22" s="76">
        <v>0</v>
      </c>
      <c r="L22" s="76">
        <v>0</v>
      </c>
      <c r="M22" s="76">
        <v>0</v>
      </c>
      <c r="N22" s="76">
        <v>0</v>
      </c>
      <c r="O22" s="77">
        <v>0</v>
      </c>
      <c r="P22" s="77">
        <v>0</v>
      </c>
      <c r="Q22" s="77">
        <v>0</v>
      </c>
      <c r="R22" s="77">
        <v>0</v>
      </c>
      <c r="S22" s="77">
        <v>0</v>
      </c>
      <c r="T22" s="77">
        <v>0</v>
      </c>
      <c r="U22" s="77">
        <v>0</v>
      </c>
      <c r="V22" s="77">
        <v>0</v>
      </c>
      <c r="W22" s="77">
        <v>0</v>
      </c>
      <c r="X22" s="77">
        <v>0</v>
      </c>
      <c r="Y22" s="77">
        <v>0</v>
      </c>
      <c r="Z22" s="77">
        <v>0</v>
      </c>
      <c r="AA22" s="77">
        <v>0</v>
      </c>
      <c r="AB22" s="77">
        <v>0</v>
      </c>
      <c r="AC22" s="77">
        <v>0</v>
      </c>
      <c r="AD22" s="77">
        <v>0</v>
      </c>
      <c r="AE22" s="77">
        <v>0</v>
      </c>
      <c r="AF22" s="77">
        <v>0</v>
      </c>
      <c r="AG22" s="77">
        <v>0</v>
      </c>
      <c r="AH22" s="77">
        <v>0</v>
      </c>
      <c r="AI22" s="77">
        <v>0</v>
      </c>
      <c r="AJ22" s="77">
        <v>0</v>
      </c>
      <c r="AK22" s="77">
        <v>0</v>
      </c>
      <c r="AL22" s="77">
        <v>0</v>
      </c>
      <c r="AM22" s="77">
        <v>0</v>
      </c>
      <c r="AN22" s="77">
        <v>0</v>
      </c>
      <c r="AO22" s="77">
        <v>0</v>
      </c>
      <c r="AP22" s="77">
        <v>0</v>
      </c>
      <c r="AQ22" s="77">
        <v>0</v>
      </c>
      <c r="AR22" s="77">
        <v>0</v>
      </c>
      <c r="AS22" s="77">
        <v>0</v>
      </c>
      <c r="AT22" s="77">
        <v>0</v>
      </c>
      <c r="AU22" s="77">
        <v>0</v>
      </c>
      <c r="AV22" s="77">
        <v>61.49</v>
      </c>
      <c r="AW22" s="77">
        <v>54.83</v>
      </c>
      <c r="AX22" s="77">
        <v>0</v>
      </c>
      <c r="AY22" s="77">
        <v>0</v>
      </c>
      <c r="AZ22" s="77">
        <v>0</v>
      </c>
      <c r="BA22" s="77">
        <v>0</v>
      </c>
      <c r="BB22" s="77">
        <v>0</v>
      </c>
      <c r="BC22" s="77">
        <v>0</v>
      </c>
      <c r="BD22" s="77">
        <v>0</v>
      </c>
      <c r="BE22" s="77">
        <v>0</v>
      </c>
      <c r="BF22" s="77">
        <v>0</v>
      </c>
      <c r="BG22" s="77">
        <v>6.66</v>
      </c>
      <c r="BH22" s="77">
        <v>0</v>
      </c>
      <c r="BI22" s="77">
        <v>0</v>
      </c>
      <c r="BJ22" s="77">
        <v>0</v>
      </c>
      <c r="BK22" s="77">
        <v>0</v>
      </c>
      <c r="BL22" s="77">
        <v>0</v>
      </c>
      <c r="BM22" s="77">
        <v>0</v>
      </c>
      <c r="BN22" s="77">
        <v>0</v>
      </c>
      <c r="BO22" s="77">
        <v>0</v>
      </c>
      <c r="BP22" s="77">
        <v>0</v>
      </c>
      <c r="BQ22" s="77">
        <v>0</v>
      </c>
      <c r="BR22" s="77">
        <v>0</v>
      </c>
      <c r="BS22" s="77">
        <v>0</v>
      </c>
      <c r="BT22" s="77">
        <v>0</v>
      </c>
      <c r="BU22" s="77">
        <v>0</v>
      </c>
      <c r="BV22" s="77">
        <v>0</v>
      </c>
      <c r="BW22" s="77">
        <v>0</v>
      </c>
      <c r="BX22" s="77">
        <v>0</v>
      </c>
      <c r="BY22" s="77">
        <v>0</v>
      </c>
      <c r="BZ22" s="77">
        <v>0</v>
      </c>
      <c r="CA22" s="77">
        <v>0</v>
      </c>
      <c r="CB22" s="77">
        <v>0</v>
      </c>
      <c r="CC22" s="77">
        <v>0</v>
      </c>
      <c r="CD22" s="77">
        <v>0</v>
      </c>
      <c r="CE22" s="77">
        <v>0</v>
      </c>
      <c r="CF22" s="77">
        <v>0</v>
      </c>
      <c r="CG22" s="77">
        <v>0</v>
      </c>
      <c r="CH22" s="77">
        <v>0</v>
      </c>
      <c r="CI22" s="77">
        <v>0</v>
      </c>
      <c r="CJ22" s="77">
        <v>0</v>
      </c>
      <c r="CK22" s="77">
        <v>0</v>
      </c>
      <c r="CL22" s="77">
        <v>0</v>
      </c>
      <c r="CM22" s="77">
        <v>0</v>
      </c>
      <c r="CN22" s="77">
        <v>0</v>
      </c>
      <c r="CO22" s="77">
        <v>0</v>
      </c>
      <c r="CP22" s="77">
        <v>0</v>
      </c>
      <c r="CQ22" s="77">
        <v>0</v>
      </c>
      <c r="CR22" s="77">
        <v>0</v>
      </c>
      <c r="CS22" s="77">
        <v>0</v>
      </c>
      <c r="CT22" s="77">
        <v>0</v>
      </c>
      <c r="CU22" s="77">
        <v>0</v>
      </c>
      <c r="CV22" s="77">
        <v>0</v>
      </c>
      <c r="CW22" s="77">
        <v>0</v>
      </c>
      <c r="CX22" s="77">
        <v>0</v>
      </c>
      <c r="CY22" s="77">
        <v>0</v>
      </c>
      <c r="CZ22" s="77">
        <v>0</v>
      </c>
      <c r="DA22" s="77">
        <v>0</v>
      </c>
      <c r="DB22" s="77">
        <v>0</v>
      </c>
      <c r="DC22" s="77">
        <v>0</v>
      </c>
      <c r="DD22" s="77">
        <v>0</v>
      </c>
      <c r="DE22" s="77">
        <v>0</v>
      </c>
      <c r="DF22" s="77">
        <v>0</v>
      </c>
      <c r="DG22" s="77">
        <v>0</v>
      </c>
      <c r="DH22" s="77">
        <v>0</v>
      </c>
      <c r="DI22" s="77">
        <v>0</v>
      </c>
    </row>
    <row r="23" spans="1:113" ht="20.100000000000001" customHeight="1" x14ac:dyDescent="0.15">
      <c r="A23" s="75" t="s">
        <v>97</v>
      </c>
      <c r="B23" s="75" t="s">
        <v>82</v>
      </c>
      <c r="C23" s="75" t="s">
        <v>82</v>
      </c>
      <c r="D23" s="75" t="s">
        <v>99</v>
      </c>
      <c r="E23" s="76">
        <f t="shared" si="0"/>
        <v>340.72</v>
      </c>
      <c r="F23" s="76">
        <v>340.72</v>
      </c>
      <c r="G23" s="76">
        <v>0</v>
      </c>
      <c r="H23" s="76">
        <v>0</v>
      </c>
      <c r="I23" s="76">
        <v>0</v>
      </c>
      <c r="J23" s="76">
        <v>0</v>
      </c>
      <c r="K23" s="76">
        <v>0</v>
      </c>
      <c r="L23" s="76">
        <v>340.72</v>
      </c>
      <c r="M23" s="76">
        <v>0</v>
      </c>
      <c r="N23" s="76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  <c r="T23" s="77">
        <v>0</v>
      </c>
      <c r="U23" s="77">
        <v>0</v>
      </c>
      <c r="V23" s="77">
        <v>0</v>
      </c>
      <c r="W23" s="77">
        <v>0</v>
      </c>
      <c r="X23" s="77">
        <v>0</v>
      </c>
      <c r="Y23" s="77">
        <v>0</v>
      </c>
      <c r="Z23" s="77">
        <v>0</v>
      </c>
      <c r="AA23" s="77">
        <v>0</v>
      </c>
      <c r="AB23" s="77">
        <v>0</v>
      </c>
      <c r="AC23" s="77">
        <v>0</v>
      </c>
      <c r="AD23" s="77">
        <v>0</v>
      </c>
      <c r="AE23" s="77">
        <v>0</v>
      </c>
      <c r="AF23" s="77">
        <v>0</v>
      </c>
      <c r="AG23" s="77">
        <v>0</v>
      </c>
      <c r="AH23" s="77">
        <v>0</v>
      </c>
      <c r="AI23" s="77">
        <v>0</v>
      </c>
      <c r="AJ23" s="77">
        <v>0</v>
      </c>
      <c r="AK23" s="77">
        <v>0</v>
      </c>
      <c r="AL23" s="77">
        <v>0</v>
      </c>
      <c r="AM23" s="77">
        <v>0</v>
      </c>
      <c r="AN23" s="77">
        <v>0</v>
      </c>
      <c r="AO23" s="77">
        <v>0</v>
      </c>
      <c r="AP23" s="77">
        <v>0</v>
      </c>
      <c r="AQ23" s="77">
        <v>0</v>
      </c>
      <c r="AR23" s="77">
        <v>0</v>
      </c>
      <c r="AS23" s="77">
        <v>0</v>
      </c>
      <c r="AT23" s="77">
        <v>0</v>
      </c>
      <c r="AU23" s="77">
        <v>0</v>
      </c>
      <c r="AV23" s="77">
        <v>0</v>
      </c>
      <c r="AW23" s="77">
        <v>0</v>
      </c>
      <c r="AX23" s="77">
        <v>0</v>
      </c>
      <c r="AY23" s="77">
        <v>0</v>
      </c>
      <c r="AZ23" s="77">
        <v>0</v>
      </c>
      <c r="BA23" s="77">
        <v>0</v>
      </c>
      <c r="BB23" s="77">
        <v>0</v>
      </c>
      <c r="BC23" s="77">
        <v>0</v>
      </c>
      <c r="BD23" s="77">
        <v>0</v>
      </c>
      <c r="BE23" s="77">
        <v>0</v>
      </c>
      <c r="BF23" s="77">
        <v>0</v>
      </c>
      <c r="BG23" s="77">
        <v>0</v>
      </c>
      <c r="BH23" s="77">
        <v>0</v>
      </c>
      <c r="BI23" s="77">
        <v>0</v>
      </c>
      <c r="BJ23" s="77">
        <v>0</v>
      </c>
      <c r="BK23" s="77">
        <v>0</v>
      </c>
      <c r="BL23" s="77">
        <v>0</v>
      </c>
      <c r="BM23" s="77">
        <v>0</v>
      </c>
      <c r="BN23" s="77">
        <v>0</v>
      </c>
      <c r="BO23" s="77">
        <v>0</v>
      </c>
      <c r="BP23" s="77">
        <v>0</v>
      </c>
      <c r="BQ23" s="77">
        <v>0</v>
      </c>
      <c r="BR23" s="77">
        <v>0</v>
      </c>
      <c r="BS23" s="77">
        <v>0</v>
      </c>
      <c r="BT23" s="77">
        <v>0</v>
      </c>
      <c r="BU23" s="77">
        <v>0</v>
      </c>
      <c r="BV23" s="77">
        <v>0</v>
      </c>
      <c r="BW23" s="77">
        <v>0</v>
      </c>
      <c r="BX23" s="77">
        <v>0</v>
      </c>
      <c r="BY23" s="77">
        <v>0</v>
      </c>
      <c r="BZ23" s="77">
        <v>0</v>
      </c>
      <c r="CA23" s="77">
        <v>0</v>
      </c>
      <c r="CB23" s="77">
        <v>0</v>
      </c>
      <c r="CC23" s="77">
        <v>0</v>
      </c>
      <c r="CD23" s="77">
        <v>0</v>
      </c>
      <c r="CE23" s="77">
        <v>0</v>
      </c>
      <c r="CF23" s="77">
        <v>0</v>
      </c>
      <c r="CG23" s="77">
        <v>0</v>
      </c>
      <c r="CH23" s="77">
        <v>0</v>
      </c>
      <c r="CI23" s="77">
        <v>0</v>
      </c>
      <c r="CJ23" s="77">
        <v>0</v>
      </c>
      <c r="CK23" s="77">
        <v>0</v>
      </c>
      <c r="CL23" s="77">
        <v>0</v>
      </c>
      <c r="CM23" s="77">
        <v>0</v>
      </c>
      <c r="CN23" s="77">
        <v>0</v>
      </c>
      <c r="CO23" s="77">
        <v>0</v>
      </c>
      <c r="CP23" s="77">
        <v>0</v>
      </c>
      <c r="CQ23" s="77">
        <v>0</v>
      </c>
      <c r="CR23" s="77">
        <v>0</v>
      </c>
      <c r="CS23" s="77">
        <v>0</v>
      </c>
      <c r="CT23" s="77">
        <v>0</v>
      </c>
      <c r="CU23" s="77">
        <v>0</v>
      </c>
      <c r="CV23" s="77">
        <v>0</v>
      </c>
      <c r="CW23" s="77">
        <v>0</v>
      </c>
      <c r="CX23" s="77">
        <v>0</v>
      </c>
      <c r="CY23" s="77">
        <v>0</v>
      </c>
      <c r="CZ23" s="77">
        <v>0</v>
      </c>
      <c r="DA23" s="77">
        <v>0</v>
      </c>
      <c r="DB23" s="77">
        <v>0</v>
      </c>
      <c r="DC23" s="77">
        <v>0</v>
      </c>
      <c r="DD23" s="77">
        <v>0</v>
      </c>
      <c r="DE23" s="77">
        <v>0</v>
      </c>
      <c r="DF23" s="77">
        <v>0</v>
      </c>
      <c r="DG23" s="77">
        <v>0</v>
      </c>
      <c r="DH23" s="77">
        <v>0</v>
      </c>
      <c r="DI23" s="77">
        <v>0</v>
      </c>
    </row>
    <row r="24" spans="1:113" ht="20.100000000000001" customHeight="1" x14ac:dyDescent="0.15">
      <c r="A24" s="75" t="s">
        <v>97</v>
      </c>
      <c r="B24" s="75" t="s">
        <v>82</v>
      </c>
      <c r="C24" s="75" t="s">
        <v>89</v>
      </c>
      <c r="D24" s="75" t="s">
        <v>123</v>
      </c>
      <c r="E24" s="76">
        <f t="shared" si="0"/>
        <v>22.46</v>
      </c>
      <c r="F24" s="76">
        <v>22.46</v>
      </c>
      <c r="G24" s="76">
        <v>0</v>
      </c>
      <c r="H24" s="76">
        <v>0</v>
      </c>
      <c r="I24" s="76">
        <v>0</v>
      </c>
      <c r="J24" s="76">
        <v>0</v>
      </c>
      <c r="K24" s="76">
        <v>0</v>
      </c>
      <c r="L24" s="76">
        <v>0</v>
      </c>
      <c r="M24" s="76">
        <v>22.46</v>
      </c>
      <c r="N24" s="76">
        <v>0</v>
      </c>
      <c r="O24" s="77">
        <v>0</v>
      </c>
      <c r="P24" s="77">
        <v>0</v>
      </c>
      <c r="Q24" s="77">
        <v>0</v>
      </c>
      <c r="R24" s="77">
        <v>0</v>
      </c>
      <c r="S24" s="77">
        <v>0</v>
      </c>
      <c r="T24" s="77">
        <v>0</v>
      </c>
      <c r="U24" s="77">
        <v>0</v>
      </c>
      <c r="V24" s="77">
        <v>0</v>
      </c>
      <c r="W24" s="77">
        <v>0</v>
      </c>
      <c r="X24" s="77">
        <v>0</v>
      </c>
      <c r="Y24" s="77">
        <v>0</v>
      </c>
      <c r="Z24" s="77">
        <v>0</v>
      </c>
      <c r="AA24" s="77">
        <v>0</v>
      </c>
      <c r="AB24" s="77">
        <v>0</v>
      </c>
      <c r="AC24" s="77">
        <v>0</v>
      </c>
      <c r="AD24" s="77">
        <v>0</v>
      </c>
      <c r="AE24" s="77">
        <v>0</v>
      </c>
      <c r="AF24" s="77">
        <v>0</v>
      </c>
      <c r="AG24" s="77">
        <v>0</v>
      </c>
      <c r="AH24" s="77">
        <v>0</v>
      </c>
      <c r="AI24" s="77">
        <v>0</v>
      </c>
      <c r="AJ24" s="77">
        <v>0</v>
      </c>
      <c r="AK24" s="77">
        <v>0</v>
      </c>
      <c r="AL24" s="77">
        <v>0</v>
      </c>
      <c r="AM24" s="77">
        <v>0</v>
      </c>
      <c r="AN24" s="77">
        <v>0</v>
      </c>
      <c r="AO24" s="77">
        <v>0</v>
      </c>
      <c r="AP24" s="77">
        <v>0</v>
      </c>
      <c r="AQ24" s="77">
        <v>0</v>
      </c>
      <c r="AR24" s="77">
        <v>0</v>
      </c>
      <c r="AS24" s="77">
        <v>0</v>
      </c>
      <c r="AT24" s="77">
        <v>0</v>
      </c>
      <c r="AU24" s="77">
        <v>0</v>
      </c>
      <c r="AV24" s="77">
        <v>0</v>
      </c>
      <c r="AW24" s="77">
        <v>0</v>
      </c>
      <c r="AX24" s="77">
        <v>0</v>
      </c>
      <c r="AY24" s="77">
        <v>0</v>
      </c>
      <c r="AZ24" s="77">
        <v>0</v>
      </c>
      <c r="BA24" s="77">
        <v>0</v>
      </c>
      <c r="BB24" s="77">
        <v>0</v>
      </c>
      <c r="BC24" s="77">
        <v>0</v>
      </c>
      <c r="BD24" s="77">
        <v>0</v>
      </c>
      <c r="BE24" s="77">
        <v>0</v>
      </c>
      <c r="BF24" s="77">
        <v>0</v>
      </c>
      <c r="BG24" s="77">
        <v>0</v>
      </c>
      <c r="BH24" s="77">
        <v>0</v>
      </c>
      <c r="BI24" s="77">
        <v>0</v>
      </c>
      <c r="BJ24" s="77">
        <v>0</v>
      </c>
      <c r="BK24" s="77">
        <v>0</v>
      </c>
      <c r="BL24" s="77">
        <v>0</v>
      </c>
      <c r="BM24" s="77">
        <v>0</v>
      </c>
      <c r="BN24" s="77">
        <v>0</v>
      </c>
      <c r="BO24" s="77">
        <v>0</v>
      </c>
      <c r="BP24" s="77">
        <v>0</v>
      </c>
      <c r="BQ24" s="77">
        <v>0</v>
      </c>
      <c r="BR24" s="77">
        <v>0</v>
      </c>
      <c r="BS24" s="77">
        <v>0</v>
      </c>
      <c r="BT24" s="77">
        <v>0</v>
      </c>
      <c r="BU24" s="77">
        <v>0</v>
      </c>
      <c r="BV24" s="77">
        <v>0</v>
      </c>
      <c r="BW24" s="77">
        <v>0</v>
      </c>
      <c r="BX24" s="77">
        <v>0</v>
      </c>
      <c r="BY24" s="77">
        <v>0</v>
      </c>
      <c r="BZ24" s="77">
        <v>0</v>
      </c>
      <c r="CA24" s="77">
        <v>0</v>
      </c>
      <c r="CB24" s="77">
        <v>0</v>
      </c>
      <c r="CC24" s="77">
        <v>0</v>
      </c>
      <c r="CD24" s="77">
        <v>0</v>
      </c>
      <c r="CE24" s="77">
        <v>0</v>
      </c>
      <c r="CF24" s="77">
        <v>0</v>
      </c>
      <c r="CG24" s="77">
        <v>0</v>
      </c>
      <c r="CH24" s="77">
        <v>0</v>
      </c>
      <c r="CI24" s="77">
        <v>0</v>
      </c>
      <c r="CJ24" s="77">
        <v>0</v>
      </c>
      <c r="CK24" s="77">
        <v>0</v>
      </c>
      <c r="CL24" s="77">
        <v>0</v>
      </c>
      <c r="CM24" s="77">
        <v>0</v>
      </c>
      <c r="CN24" s="77">
        <v>0</v>
      </c>
      <c r="CO24" s="77">
        <v>0</v>
      </c>
      <c r="CP24" s="77">
        <v>0</v>
      </c>
      <c r="CQ24" s="77">
        <v>0</v>
      </c>
      <c r="CR24" s="77">
        <v>0</v>
      </c>
      <c r="CS24" s="77">
        <v>0</v>
      </c>
      <c r="CT24" s="77">
        <v>0</v>
      </c>
      <c r="CU24" s="77">
        <v>0</v>
      </c>
      <c r="CV24" s="77">
        <v>0</v>
      </c>
      <c r="CW24" s="77">
        <v>0</v>
      </c>
      <c r="CX24" s="77">
        <v>0</v>
      </c>
      <c r="CY24" s="77">
        <v>0</v>
      </c>
      <c r="CZ24" s="77">
        <v>0</v>
      </c>
      <c r="DA24" s="77">
        <v>0</v>
      </c>
      <c r="DB24" s="77">
        <v>0</v>
      </c>
      <c r="DC24" s="77">
        <v>0</v>
      </c>
      <c r="DD24" s="77">
        <v>0</v>
      </c>
      <c r="DE24" s="77">
        <v>0</v>
      </c>
      <c r="DF24" s="77">
        <v>0</v>
      </c>
      <c r="DG24" s="77">
        <v>0</v>
      </c>
      <c r="DH24" s="77">
        <v>0</v>
      </c>
      <c r="DI24" s="77">
        <v>0</v>
      </c>
    </row>
    <row r="25" spans="1:113" ht="20.100000000000001" customHeight="1" x14ac:dyDescent="0.15">
      <c r="A25" s="75" t="s">
        <v>36</v>
      </c>
      <c r="B25" s="75" t="s">
        <v>36</v>
      </c>
      <c r="C25" s="75" t="s">
        <v>36</v>
      </c>
      <c r="D25" s="75" t="s">
        <v>320</v>
      </c>
      <c r="E25" s="76">
        <f t="shared" si="0"/>
        <v>255.14</v>
      </c>
      <c r="F25" s="76">
        <v>255.14</v>
      </c>
      <c r="G25" s="76">
        <v>0</v>
      </c>
      <c r="H25" s="76">
        <v>0</v>
      </c>
      <c r="I25" s="76">
        <v>0</v>
      </c>
      <c r="J25" s="76">
        <v>0</v>
      </c>
      <c r="K25" s="76">
        <v>0</v>
      </c>
      <c r="L25" s="76">
        <v>0</v>
      </c>
      <c r="M25" s="76">
        <v>0</v>
      </c>
      <c r="N25" s="76">
        <v>203.33</v>
      </c>
      <c r="O25" s="77">
        <v>49.86</v>
      </c>
      <c r="P25" s="77">
        <v>1.95</v>
      </c>
      <c r="Q25" s="77">
        <v>0</v>
      </c>
      <c r="R25" s="77">
        <v>0</v>
      </c>
      <c r="S25" s="77">
        <v>0</v>
      </c>
      <c r="T25" s="77">
        <v>0</v>
      </c>
      <c r="U25" s="77">
        <v>0</v>
      </c>
      <c r="V25" s="77">
        <v>0</v>
      </c>
      <c r="W25" s="77">
        <v>0</v>
      </c>
      <c r="X25" s="77">
        <v>0</v>
      </c>
      <c r="Y25" s="77">
        <v>0</v>
      </c>
      <c r="Z25" s="77">
        <v>0</v>
      </c>
      <c r="AA25" s="77">
        <v>0</v>
      </c>
      <c r="AB25" s="77">
        <v>0</v>
      </c>
      <c r="AC25" s="77">
        <v>0</v>
      </c>
      <c r="AD25" s="77">
        <v>0</v>
      </c>
      <c r="AE25" s="77">
        <v>0</v>
      </c>
      <c r="AF25" s="77">
        <v>0</v>
      </c>
      <c r="AG25" s="77">
        <v>0</v>
      </c>
      <c r="AH25" s="77">
        <v>0</v>
      </c>
      <c r="AI25" s="77">
        <v>0</v>
      </c>
      <c r="AJ25" s="77">
        <v>0</v>
      </c>
      <c r="AK25" s="77">
        <v>0</v>
      </c>
      <c r="AL25" s="77">
        <v>0</v>
      </c>
      <c r="AM25" s="77">
        <v>0</v>
      </c>
      <c r="AN25" s="77">
        <v>0</v>
      </c>
      <c r="AO25" s="77">
        <v>0</v>
      </c>
      <c r="AP25" s="77">
        <v>0</v>
      </c>
      <c r="AQ25" s="77">
        <v>0</v>
      </c>
      <c r="AR25" s="77">
        <v>0</v>
      </c>
      <c r="AS25" s="77">
        <v>0</v>
      </c>
      <c r="AT25" s="77">
        <v>0</v>
      </c>
      <c r="AU25" s="77">
        <v>0</v>
      </c>
      <c r="AV25" s="77">
        <v>0</v>
      </c>
      <c r="AW25" s="77">
        <v>0</v>
      </c>
      <c r="AX25" s="77">
        <v>0</v>
      </c>
      <c r="AY25" s="77">
        <v>0</v>
      </c>
      <c r="AZ25" s="77">
        <v>0</v>
      </c>
      <c r="BA25" s="77">
        <v>0</v>
      </c>
      <c r="BB25" s="77">
        <v>0</v>
      </c>
      <c r="BC25" s="77">
        <v>0</v>
      </c>
      <c r="BD25" s="77">
        <v>0</v>
      </c>
      <c r="BE25" s="77">
        <v>0</v>
      </c>
      <c r="BF25" s="77">
        <v>0</v>
      </c>
      <c r="BG25" s="77">
        <v>0</v>
      </c>
      <c r="BH25" s="77">
        <v>0</v>
      </c>
      <c r="BI25" s="77">
        <v>0</v>
      </c>
      <c r="BJ25" s="77">
        <v>0</v>
      </c>
      <c r="BK25" s="77">
        <v>0</v>
      </c>
      <c r="BL25" s="77">
        <v>0</v>
      </c>
      <c r="BM25" s="77">
        <v>0</v>
      </c>
      <c r="BN25" s="77">
        <v>0</v>
      </c>
      <c r="BO25" s="77">
        <v>0</v>
      </c>
      <c r="BP25" s="77">
        <v>0</v>
      </c>
      <c r="BQ25" s="77">
        <v>0</v>
      </c>
      <c r="BR25" s="77">
        <v>0</v>
      </c>
      <c r="BS25" s="77">
        <v>0</v>
      </c>
      <c r="BT25" s="77">
        <v>0</v>
      </c>
      <c r="BU25" s="77">
        <v>0</v>
      </c>
      <c r="BV25" s="77">
        <v>0</v>
      </c>
      <c r="BW25" s="77">
        <v>0</v>
      </c>
      <c r="BX25" s="77">
        <v>0</v>
      </c>
      <c r="BY25" s="77">
        <v>0</v>
      </c>
      <c r="BZ25" s="77">
        <v>0</v>
      </c>
      <c r="CA25" s="77">
        <v>0</v>
      </c>
      <c r="CB25" s="77">
        <v>0</v>
      </c>
      <c r="CC25" s="77">
        <v>0</v>
      </c>
      <c r="CD25" s="77">
        <v>0</v>
      </c>
      <c r="CE25" s="77">
        <v>0</v>
      </c>
      <c r="CF25" s="77">
        <v>0</v>
      </c>
      <c r="CG25" s="77">
        <v>0</v>
      </c>
      <c r="CH25" s="77">
        <v>0</v>
      </c>
      <c r="CI25" s="77">
        <v>0</v>
      </c>
      <c r="CJ25" s="77">
        <v>0</v>
      </c>
      <c r="CK25" s="77">
        <v>0</v>
      </c>
      <c r="CL25" s="77">
        <v>0</v>
      </c>
      <c r="CM25" s="77">
        <v>0</v>
      </c>
      <c r="CN25" s="77">
        <v>0</v>
      </c>
      <c r="CO25" s="77">
        <v>0</v>
      </c>
      <c r="CP25" s="77">
        <v>0</v>
      </c>
      <c r="CQ25" s="77">
        <v>0</v>
      </c>
      <c r="CR25" s="77">
        <v>0</v>
      </c>
      <c r="CS25" s="77">
        <v>0</v>
      </c>
      <c r="CT25" s="77">
        <v>0</v>
      </c>
      <c r="CU25" s="77">
        <v>0</v>
      </c>
      <c r="CV25" s="77">
        <v>0</v>
      </c>
      <c r="CW25" s="77">
        <v>0</v>
      </c>
      <c r="CX25" s="77">
        <v>0</v>
      </c>
      <c r="CY25" s="77">
        <v>0</v>
      </c>
      <c r="CZ25" s="77">
        <v>0</v>
      </c>
      <c r="DA25" s="77">
        <v>0</v>
      </c>
      <c r="DB25" s="77">
        <v>0</v>
      </c>
      <c r="DC25" s="77">
        <v>0</v>
      </c>
      <c r="DD25" s="77">
        <v>0</v>
      </c>
      <c r="DE25" s="77">
        <v>0</v>
      </c>
      <c r="DF25" s="77">
        <v>0</v>
      </c>
      <c r="DG25" s="77">
        <v>0</v>
      </c>
      <c r="DH25" s="77">
        <v>0</v>
      </c>
      <c r="DI25" s="77">
        <v>0</v>
      </c>
    </row>
    <row r="26" spans="1:113" ht="20.100000000000001" customHeight="1" x14ac:dyDescent="0.15">
      <c r="A26" s="75" t="s">
        <v>36</v>
      </c>
      <c r="B26" s="75" t="s">
        <v>36</v>
      </c>
      <c r="C26" s="75" t="s">
        <v>36</v>
      </c>
      <c r="D26" s="75" t="s">
        <v>321</v>
      </c>
      <c r="E26" s="76">
        <f t="shared" si="0"/>
        <v>255.14</v>
      </c>
      <c r="F26" s="76">
        <v>255.14</v>
      </c>
      <c r="G26" s="76">
        <v>0</v>
      </c>
      <c r="H26" s="76">
        <v>0</v>
      </c>
      <c r="I26" s="76">
        <v>0</v>
      </c>
      <c r="J26" s="76">
        <v>0</v>
      </c>
      <c r="K26" s="76">
        <v>0</v>
      </c>
      <c r="L26" s="76">
        <v>0</v>
      </c>
      <c r="M26" s="76">
        <v>0</v>
      </c>
      <c r="N26" s="76">
        <v>203.33</v>
      </c>
      <c r="O26" s="77">
        <v>49.86</v>
      </c>
      <c r="P26" s="77">
        <v>1.95</v>
      </c>
      <c r="Q26" s="77">
        <v>0</v>
      </c>
      <c r="R26" s="77">
        <v>0</v>
      </c>
      <c r="S26" s="77">
        <v>0</v>
      </c>
      <c r="T26" s="77">
        <v>0</v>
      </c>
      <c r="U26" s="77">
        <v>0</v>
      </c>
      <c r="V26" s="77">
        <v>0</v>
      </c>
      <c r="W26" s="77">
        <v>0</v>
      </c>
      <c r="X26" s="77">
        <v>0</v>
      </c>
      <c r="Y26" s="77">
        <v>0</v>
      </c>
      <c r="Z26" s="77">
        <v>0</v>
      </c>
      <c r="AA26" s="77">
        <v>0</v>
      </c>
      <c r="AB26" s="77">
        <v>0</v>
      </c>
      <c r="AC26" s="77">
        <v>0</v>
      </c>
      <c r="AD26" s="77">
        <v>0</v>
      </c>
      <c r="AE26" s="77">
        <v>0</v>
      </c>
      <c r="AF26" s="77">
        <v>0</v>
      </c>
      <c r="AG26" s="77">
        <v>0</v>
      </c>
      <c r="AH26" s="77">
        <v>0</v>
      </c>
      <c r="AI26" s="77">
        <v>0</v>
      </c>
      <c r="AJ26" s="77">
        <v>0</v>
      </c>
      <c r="AK26" s="77">
        <v>0</v>
      </c>
      <c r="AL26" s="77">
        <v>0</v>
      </c>
      <c r="AM26" s="77">
        <v>0</v>
      </c>
      <c r="AN26" s="77">
        <v>0</v>
      </c>
      <c r="AO26" s="77">
        <v>0</v>
      </c>
      <c r="AP26" s="77">
        <v>0</v>
      </c>
      <c r="AQ26" s="77">
        <v>0</v>
      </c>
      <c r="AR26" s="77">
        <v>0</v>
      </c>
      <c r="AS26" s="77">
        <v>0</v>
      </c>
      <c r="AT26" s="77">
        <v>0</v>
      </c>
      <c r="AU26" s="77">
        <v>0</v>
      </c>
      <c r="AV26" s="77">
        <v>0</v>
      </c>
      <c r="AW26" s="77">
        <v>0</v>
      </c>
      <c r="AX26" s="77">
        <v>0</v>
      </c>
      <c r="AY26" s="77">
        <v>0</v>
      </c>
      <c r="AZ26" s="77">
        <v>0</v>
      </c>
      <c r="BA26" s="77">
        <v>0</v>
      </c>
      <c r="BB26" s="77">
        <v>0</v>
      </c>
      <c r="BC26" s="77">
        <v>0</v>
      </c>
      <c r="BD26" s="77">
        <v>0</v>
      </c>
      <c r="BE26" s="77">
        <v>0</v>
      </c>
      <c r="BF26" s="77">
        <v>0</v>
      </c>
      <c r="BG26" s="77">
        <v>0</v>
      </c>
      <c r="BH26" s="77">
        <v>0</v>
      </c>
      <c r="BI26" s="77">
        <v>0</v>
      </c>
      <c r="BJ26" s="77">
        <v>0</v>
      </c>
      <c r="BK26" s="77">
        <v>0</v>
      </c>
      <c r="BL26" s="77">
        <v>0</v>
      </c>
      <c r="BM26" s="77">
        <v>0</v>
      </c>
      <c r="BN26" s="77">
        <v>0</v>
      </c>
      <c r="BO26" s="77">
        <v>0</v>
      </c>
      <c r="BP26" s="77">
        <v>0</v>
      </c>
      <c r="BQ26" s="77">
        <v>0</v>
      </c>
      <c r="BR26" s="77">
        <v>0</v>
      </c>
      <c r="BS26" s="77">
        <v>0</v>
      </c>
      <c r="BT26" s="77">
        <v>0</v>
      </c>
      <c r="BU26" s="77">
        <v>0</v>
      </c>
      <c r="BV26" s="77">
        <v>0</v>
      </c>
      <c r="BW26" s="77">
        <v>0</v>
      </c>
      <c r="BX26" s="77">
        <v>0</v>
      </c>
      <c r="BY26" s="77">
        <v>0</v>
      </c>
      <c r="BZ26" s="77">
        <v>0</v>
      </c>
      <c r="CA26" s="77">
        <v>0</v>
      </c>
      <c r="CB26" s="77">
        <v>0</v>
      </c>
      <c r="CC26" s="77">
        <v>0</v>
      </c>
      <c r="CD26" s="77">
        <v>0</v>
      </c>
      <c r="CE26" s="77">
        <v>0</v>
      </c>
      <c r="CF26" s="77">
        <v>0</v>
      </c>
      <c r="CG26" s="77">
        <v>0</v>
      </c>
      <c r="CH26" s="77">
        <v>0</v>
      </c>
      <c r="CI26" s="77">
        <v>0</v>
      </c>
      <c r="CJ26" s="77">
        <v>0</v>
      </c>
      <c r="CK26" s="77">
        <v>0</v>
      </c>
      <c r="CL26" s="77">
        <v>0</v>
      </c>
      <c r="CM26" s="77">
        <v>0</v>
      </c>
      <c r="CN26" s="77">
        <v>0</v>
      </c>
      <c r="CO26" s="77">
        <v>0</v>
      </c>
      <c r="CP26" s="77">
        <v>0</v>
      </c>
      <c r="CQ26" s="77">
        <v>0</v>
      </c>
      <c r="CR26" s="77">
        <v>0</v>
      </c>
      <c r="CS26" s="77">
        <v>0</v>
      </c>
      <c r="CT26" s="77">
        <v>0</v>
      </c>
      <c r="CU26" s="77">
        <v>0</v>
      </c>
      <c r="CV26" s="77">
        <v>0</v>
      </c>
      <c r="CW26" s="77">
        <v>0</v>
      </c>
      <c r="CX26" s="77">
        <v>0</v>
      </c>
      <c r="CY26" s="77">
        <v>0</v>
      </c>
      <c r="CZ26" s="77">
        <v>0</v>
      </c>
      <c r="DA26" s="77">
        <v>0</v>
      </c>
      <c r="DB26" s="77">
        <v>0</v>
      </c>
      <c r="DC26" s="77">
        <v>0</v>
      </c>
      <c r="DD26" s="77">
        <v>0</v>
      </c>
      <c r="DE26" s="77">
        <v>0</v>
      </c>
      <c r="DF26" s="77">
        <v>0</v>
      </c>
      <c r="DG26" s="77">
        <v>0</v>
      </c>
      <c r="DH26" s="77">
        <v>0</v>
      </c>
      <c r="DI26" s="77">
        <v>0</v>
      </c>
    </row>
    <row r="27" spans="1:113" ht="20.100000000000001" customHeight="1" x14ac:dyDescent="0.15">
      <c r="A27" s="75" t="s">
        <v>100</v>
      </c>
      <c r="B27" s="75" t="s">
        <v>101</v>
      </c>
      <c r="C27" s="75" t="s">
        <v>83</v>
      </c>
      <c r="D27" s="75" t="s">
        <v>102</v>
      </c>
      <c r="E27" s="76">
        <f t="shared" si="0"/>
        <v>168</v>
      </c>
      <c r="F27" s="76">
        <v>168</v>
      </c>
      <c r="G27" s="76">
        <v>0</v>
      </c>
      <c r="H27" s="76">
        <v>0</v>
      </c>
      <c r="I27" s="76">
        <v>0</v>
      </c>
      <c r="J27" s="76">
        <v>0</v>
      </c>
      <c r="K27" s="76">
        <v>0</v>
      </c>
      <c r="L27" s="76">
        <v>0</v>
      </c>
      <c r="M27" s="76">
        <v>0</v>
      </c>
      <c r="N27" s="76">
        <v>168</v>
      </c>
      <c r="O27" s="77">
        <v>0</v>
      </c>
      <c r="P27" s="77">
        <v>0</v>
      </c>
      <c r="Q27" s="77">
        <v>0</v>
      </c>
      <c r="R27" s="77">
        <v>0</v>
      </c>
      <c r="S27" s="77">
        <v>0</v>
      </c>
      <c r="T27" s="77">
        <v>0</v>
      </c>
      <c r="U27" s="77">
        <v>0</v>
      </c>
      <c r="V27" s="77">
        <v>0</v>
      </c>
      <c r="W27" s="77">
        <v>0</v>
      </c>
      <c r="X27" s="77">
        <v>0</v>
      </c>
      <c r="Y27" s="77">
        <v>0</v>
      </c>
      <c r="Z27" s="77">
        <v>0</v>
      </c>
      <c r="AA27" s="77">
        <v>0</v>
      </c>
      <c r="AB27" s="77">
        <v>0</v>
      </c>
      <c r="AC27" s="77">
        <v>0</v>
      </c>
      <c r="AD27" s="77">
        <v>0</v>
      </c>
      <c r="AE27" s="77">
        <v>0</v>
      </c>
      <c r="AF27" s="77">
        <v>0</v>
      </c>
      <c r="AG27" s="77">
        <v>0</v>
      </c>
      <c r="AH27" s="77">
        <v>0</v>
      </c>
      <c r="AI27" s="77">
        <v>0</v>
      </c>
      <c r="AJ27" s="77">
        <v>0</v>
      </c>
      <c r="AK27" s="77">
        <v>0</v>
      </c>
      <c r="AL27" s="77">
        <v>0</v>
      </c>
      <c r="AM27" s="77">
        <v>0</v>
      </c>
      <c r="AN27" s="77">
        <v>0</v>
      </c>
      <c r="AO27" s="77">
        <v>0</v>
      </c>
      <c r="AP27" s="77">
        <v>0</v>
      </c>
      <c r="AQ27" s="77">
        <v>0</v>
      </c>
      <c r="AR27" s="77">
        <v>0</v>
      </c>
      <c r="AS27" s="77">
        <v>0</v>
      </c>
      <c r="AT27" s="77">
        <v>0</v>
      </c>
      <c r="AU27" s="77">
        <v>0</v>
      </c>
      <c r="AV27" s="77">
        <v>0</v>
      </c>
      <c r="AW27" s="77">
        <v>0</v>
      </c>
      <c r="AX27" s="77">
        <v>0</v>
      </c>
      <c r="AY27" s="77">
        <v>0</v>
      </c>
      <c r="AZ27" s="77">
        <v>0</v>
      </c>
      <c r="BA27" s="77">
        <v>0</v>
      </c>
      <c r="BB27" s="77">
        <v>0</v>
      </c>
      <c r="BC27" s="77">
        <v>0</v>
      </c>
      <c r="BD27" s="77">
        <v>0</v>
      </c>
      <c r="BE27" s="77">
        <v>0</v>
      </c>
      <c r="BF27" s="77">
        <v>0</v>
      </c>
      <c r="BG27" s="77">
        <v>0</v>
      </c>
      <c r="BH27" s="77">
        <v>0</v>
      </c>
      <c r="BI27" s="77">
        <v>0</v>
      </c>
      <c r="BJ27" s="77">
        <v>0</v>
      </c>
      <c r="BK27" s="77">
        <v>0</v>
      </c>
      <c r="BL27" s="77">
        <v>0</v>
      </c>
      <c r="BM27" s="77">
        <v>0</v>
      </c>
      <c r="BN27" s="77">
        <v>0</v>
      </c>
      <c r="BO27" s="77">
        <v>0</v>
      </c>
      <c r="BP27" s="77">
        <v>0</v>
      </c>
      <c r="BQ27" s="77">
        <v>0</v>
      </c>
      <c r="BR27" s="77">
        <v>0</v>
      </c>
      <c r="BS27" s="77">
        <v>0</v>
      </c>
      <c r="BT27" s="77">
        <v>0</v>
      </c>
      <c r="BU27" s="77">
        <v>0</v>
      </c>
      <c r="BV27" s="77">
        <v>0</v>
      </c>
      <c r="BW27" s="77">
        <v>0</v>
      </c>
      <c r="BX27" s="77">
        <v>0</v>
      </c>
      <c r="BY27" s="77">
        <v>0</v>
      </c>
      <c r="BZ27" s="77">
        <v>0</v>
      </c>
      <c r="CA27" s="77">
        <v>0</v>
      </c>
      <c r="CB27" s="77">
        <v>0</v>
      </c>
      <c r="CC27" s="77">
        <v>0</v>
      </c>
      <c r="CD27" s="77">
        <v>0</v>
      </c>
      <c r="CE27" s="77">
        <v>0</v>
      </c>
      <c r="CF27" s="77">
        <v>0</v>
      </c>
      <c r="CG27" s="77">
        <v>0</v>
      </c>
      <c r="CH27" s="77">
        <v>0</v>
      </c>
      <c r="CI27" s="77">
        <v>0</v>
      </c>
      <c r="CJ27" s="77">
        <v>0</v>
      </c>
      <c r="CK27" s="77">
        <v>0</v>
      </c>
      <c r="CL27" s="77">
        <v>0</v>
      </c>
      <c r="CM27" s="77">
        <v>0</v>
      </c>
      <c r="CN27" s="77">
        <v>0</v>
      </c>
      <c r="CO27" s="77">
        <v>0</v>
      </c>
      <c r="CP27" s="77">
        <v>0</v>
      </c>
      <c r="CQ27" s="77">
        <v>0</v>
      </c>
      <c r="CR27" s="77">
        <v>0</v>
      </c>
      <c r="CS27" s="77">
        <v>0</v>
      </c>
      <c r="CT27" s="77">
        <v>0</v>
      </c>
      <c r="CU27" s="77">
        <v>0</v>
      </c>
      <c r="CV27" s="77">
        <v>0</v>
      </c>
      <c r="CW27" s="77">
        <v>0</v>
      </c>
      <c r="CX27" s="77">
        <v>0</v>
      </c>
      <c r="CY27" s="77">
        <v>0</v>
      </c>
      <c r="CZ27" s="77">
        <v>0</v>
      </c>
      <c r="DA27" s="77">
        <v>0</v>
      </c>
      <c r="DB27" s="77">
        <v>0</v>
      </c>
      <c r="DC27" s="77">
        <v>0</v>
      </c>
      <c r="DD27" s="77">
        <v>0</v>
      </c>
      <c r="DE27" s="77">
        <v>0</v>
      </c>
      <c r="DF27" s="77">
        <v>0</v>
      </c>
      <c r="DG27" s="77">
        <v>0</v>
      </c>
      <c r="DH27" s="77">
        <v>0</v>
      </c>
      <c r="DI27" s="77">
        <v>0</v>
      </c>
    </row>
    <row r="28" spans="1:113" ht="20.100000000000001" customHeight="1" x14ac:dyDescent="0.15">
      <c r="A28" s="75" t="s">
        <v>100</v>
      </c>
      <c r="B28" s="75" t="s">
        <v>101</v>
      </c>
      <c r="C28" s="75" t="s">
        <v>105</v>
      </c>
      <c r="D28" s="75" t="s">
        <v>117</v>
      </c>
      <c r="E28" s="76">
        <f t="shared" si="0"/>
        <v>37.28</v>
      </c>
      <c r="F28" s="76">
        <v>37.28</v>
      </c>
      <c r="G28" s="76">
        <v>0</v>
      </c>
      <c r="H28" s="76">
        <v>0</v>
      </c>
      <c r="I28" s="76">
        <v>0</v>
      </c>
      <c r="J28" s="76">
        <v>0</v>
      </c>
      <c r="K28" s="76">
        <v>0</v>
      </c>
      <c r="L28" s="76">
        <v>0</v>
      </c>
      <c r="M28" s="76">
        <v>0</v>
      </c>
      <c r="N28" s="76">
        <v>35.33</v>
      </c>
      <c r="O28" s="77">
        <v>0</v>
      </c>
      <c r="P28" s="77">
        <v>1.95</v>
      </c>
      <c r="Q28" s="77">
        <v>0</v>
      </c>
      <c r="R28" s="77">
        <v>0</v>
      </c>
      <c r="S28" s="77">
        <v>0</v>
      </c>
      <c r="T28" s="77">
        <v>0</v>
      </c>
      <c r="U28" s="77">
        <v>0</v>
      </c>
      <c r="V28" s="77">
        <v>0</v>
      </c>
      <c r="W28" s="77">
        <v>0</v>
      </c>
      <c r="X28" s="77">
        <v>0</v>
      </c>
      <c r="Y28" s="77">
        <v>0</v>
      </c>
      <c r="Z28" s="77">
        <v>0</v>
      </c>
      <c r="AA28" s="77">
        <v>0</v>
      </c>
      <c r="AB28" s="77">
        <v>0</v>
      </c>
      <c r="AC28" s="77">
        <v>0</v>
      </c>
      <c r="AD28" s="77">
        <v>0</v>
      </c>
      <c r="AE28" s="77">
        <v>0</v>
      </c>
      <c r="AF28" s="77">
        <v>0</v>
      </c>
      <c r="AG28" s="77">
        <v>0</v>
      </c>
      <c r="AH28" s="77">
        <v>0</v>
      </c>
      <c r="AI28" s="77">
        <v>0</v>
      </c>
      <c r="AJ28" s="77">
        <v>0</v>
      </c>
      <c r="AK28" s="77">
        <v>0</v>
      </c>
      <c r="AL28" s="77">
        <v>0</v>
      </c>
      <c r="AM28" s="77">
        <v>0</v>
      </c>
      <c r="AN28" s="77">
        <v>0</v>
      </c>
      <c r="AO28" s="77">
        <v>0</v>
      </c>
      <c r="AP28" s="77">
        <v>0</v>
      </c>
      <c r="AQ28" s="77">
        <v>0</v>
      </c>
      <c r="AR28" s="77">
        <v>0</v>
      </c>
      <c r="AS28" s="77">
        <v>0</v>
      </c>
      <c r="AT28" s="77">
        <v>0</v>
      </c>
      <c r="AU28" s="77">
        <v>0</v>
      </c>
      <c r="AV28" s="77">
        <v>0</v>
      </c>
      <c r="AW28" s="77">
        <v>0</v>
      </c>
      <c r="AX28" s="77">
        <v>0</v>
      </c>
      <c r="AY28" s="77">
        <v>0</v>
      </c>
      <c r="AZ28" s="77">
        <v>0</v>
      </c>
      <c r="BA28" s="77">
        <v>0</v>
      </c>
      <c r="BB28" s="77">
        <v>0</v>
      </c>
      <c r="BC28" s="77">
        <v>0</v>
      </c>
      <c r="BD28" s="77">
        <v>0</v>
      </c>
      <c r="BE28" s="77">
        <v>0</v>
      </c>
      <c r="BF28" s="77">
        <v>0</v>
      </c>
      <c r="BG28" s="77">
        <v>0</v>
      </c>
      <c r="BH28" s="77">
        <v>0</v>
      </c>
      <c r="BI28" s="77">
        <v>0</v>
      </c>
      <c r="BJ28" s="77">
        <v>0</v>
      </c>
      <c r="BK28" s="77">
        <v>0</v>
      </c>
      <c r="BL28" s="77">
        <v>0</v>
      </c>
      <c r="BM28" s="77">
        <v>0</v>
      </c>
      <c r="BN28" s="77">
        <v>0</v>
      </c>
      <c r="BO28" s="77">
        <v>0</v>
      </c>
      <c r="BP28" s="77">
        <v>0</v>
      </c>
      <c r="BQ28" s="77">
        <v>0</v>
      </c>
      <c r="BR28" s="77">
        <v>0</v>
      </c>
      <c r="BS28" s="77">
        <v>0</v>
      </c>
      <c r="BT28" s="77">
        <v>0</v>
      </c>
      <c r="BU28" s="77">
        <v>0</v>
      </c>
      <c r="BV28" s="77">
        <v>0</v>
      </c>
      <c r="BW28" s="77">
        <v>0</v>
      </c>
      <c r="BX28" s="77">
        <v>0</v>
      </c>
      <c r="BY28" s="77">
        <v>0</v>
      </c>
      <c r="BZ28" s="77">
        <v>0</v>
      </c>
      <c r="CA28" s="77">
        <v>0</v>
      </c>
      <c r="CB28" s="77">
        <v>0</v>
      </c>
      <c r="CC28" s="77">
        <v>0</v>
      </c>
      <c r="CD28" s="77">
        <v>0</v>
      </c>
      <c r="CE28" s="77">
        <v>0</v>
      </c>
      <c r="CF28" s="77">
        <v>0</v>
      </c>
      <c r="CG28" s="77">
        <v>0</v>
      </c>
      <c r="CH28" s="77">
        <v>0</v>
      </c>
      <c r="CI28" s="77">
        <v>0</v>
      </c>
      <c r="CJ28" s="77">
        <v>0</v>
      </c>
      <c r="CK28" s="77">
        <v>0</v>
      </c>
      <c r="CL28" s="77">
        <v>0</v>
      </c>
      <c r="CM28" s="77">
        <v>0</v>
      </c>
      <c r="CN28" s="77">
        <v>0</v>
      </c>
      <c r="CO28" s="77">
        <v>0</v>
      </c>
      <c r="CP28" s="77">
        <v>0</v>
      </c>
      <c r="CQ28" s="77">
        <v>0</v>
      </c>
      <c r="CR28" s="77">
        <v>0</v>
      </c>
      <c r="CS28" s="77">
        <v>0</v>
      </c>
      <c r="CT28" s="77">
        <v>0</v>
      </c>
      <c r="CU28" s="77">
        <v>0</v>
      </c>
      <c r="CV28" s="77">
        <v>0</v>
      </c>
      <c r="CW28" s="77">
        <v>0</v>
      </c>
      <c r="CX28" s="77">
        <v>0</v>
      </c>
      <c r="CY28" s="77">
        <v>0</v>
      </c>
      <c r="CZ28" s="77">
        <v>0</v>
      </c>
      <c r="DA28" s="77">
        <v>0</v>
      </c>
      <c r="DB28" s="77">
        <v>0</v>
      </c>
      <c r="DC28" s="77">
        <v>0</v>
      </c>
      <c r="DD28" s="77">
        <v>0</v>
      </c>
      <c r="DE28" s="77">
        <v>0</v>
      </c>
      <c r="DF28" s="77">
        <v>0</v>
      </c>
      <c r="DG28" s="77">
        <v>0</v>
      </c>
      <c r="DH28" s="77">
        <v>0</v>
      </c>
      <c r="DI28" s="77">
        <v>0</v>
      </c>
    </row>
    <row r="29" spans="1:113" ht="20.100000000000001" customHeight="1" x14ac:dyDescent="0.15">
      <c r="A29" s="75" t="s">
        <v>100</v>
      </c>
      <c r="B29" s="75" t="s">
        <v>101</v>
      </c>
      <c r="C29" s="75" t="s">
        <v>95</v>
      </c>
      <c r="D29" s="75" t="s">
        <v>103</v>
      </c>
      <c r="E29" s="76">
        <f t="shared" si="0"/>
        <v>49.86</v>
      </c>
      <c r="F29" s="76">
        <v>49.86</v>
      </c>
      <c r="G29" s="76">
        <v>0</v>
      </c>
      <c r="H29" s="76">
        <v>0</v>
      </c>
      <c r="I29" s="76">
        <v>0</v>
      </c>
      <c r="J29" s="76">
        <v>0</v>
      </c>
      <c r="K29" s="76">
        <v>0</v>
      </c>
      <c r="L29" s="76">
        <v>0</v>
      </c>
      <c r="M29" s="76">
        <v>0</v>
      </c>
      <c r="N29" s="76">
        <v>0</v>
      </c>
      <c r="O29" s="77">
        <v>49.86</v>
      </c>
      <c r="P29" s="77">
        <v>0</v>
      </c>
      <c r="Q29" s="77">
        <v>0</v>
      </c>
      <c r="R29" s="77">
        <v>0</v>
      </c>
      <c r="S29" s="77">
        <v>0</v>
      </c>
      <c r="T29" s="77">
        <v>0</v>
      </c>
      <c r="U29" s="77">
        <v>0</v>
      </c>
      <c r="V29" s="77">
        <v>0</v>
      </c>
      <c r="W29" s="77">
        <v>0</v>
      </c>
      <c r="X29" s="77">
        <v>0</v>
      </c>
      <c r="Y29" s="77">
        <v>0</v>
      </c>
      <c r="Z29" s="77">
        <v>0</v>
      </c>
      <c r="AA29" s="77">
        <v>0</v>
      </c>
      <c r="AB29" s="77">
        <v>0</v>
      </c>
      <c r="AC29" s="77">
        <v>0</v>
      </c>
      <c r="AD29" s="77">
        <v>0</v>
      </c>
      <c r="AE29" s="77">
        <v>0</v>
      </c>
      <c r="AF29" s="77">
        <v>0</v>
      </c>
      <c r="AG29" s="77">
        <v>0</v>
      </c>
      <c r="AH29" s="77">
        <v>0</v>
      </c>
      <c r="AI29" s="77">
        <v>0</v>
      </c>
      <c r="AJ29" s="77">
        <v>0</v>
      </c>
      <c r="AK29" s="77">
        <v>0</v>
      </c>
      <c r="AL29" s="77">
        <v>0</v>
      </c>
      <c r="AM29" s="77">
        <v>0</v>
      </c>
      <c r="AN29" s="77">
        <v>0</v>
      </c>
      <c r="AO29" s="77">
        <v>0</v>
      </c>
      <c r="AP29" s="77">
        <v>0</v>
      </c>
      <c r="AQ29" s="77">
        <v>0</v>
      </c>
      <c r="AR29" s="77">
        <v>0</v>
      </c>
      <c r="AS29" s="77">
        <v>0</v>
      </c>
      <c r="AT29" s="77">
        <v>0</v>
      </c>
      <c r="AU29" s="77">
        <v>0</v>
      </c>
      <c r="AV29" s="77">
        <v>0</v>
      </c>
      <c r="AW29" s="77">
        <v>0</v>
      </c>
      <c r="AX29" s="77">
        <v>0</v>
      </c>
      <c r="AY29" s="77">
        <v>0</v>
      </c>
      <c r="AZ29" s="77">
        <v>0</v>
      </c>
      <c r="BA29" s="77">
        <v>0</v>
      </c>
      <c r="BB29" s="77">
        <v>0</v>
      </c>
      <c r="BC29" s="77">
        <v>0</v>
      </c>
      <c r="BD29" s="77">
        <v>0</v>
      </c>
      <c r="BE29" s="77">
        <v>0</v>
      </c>
      <c r="BF29" s="77">
        <v>0</v>
      </c>
      <c r="BG29" s="77">
        <v>0</v>
      </c>
      <c r="BH29" s="77">
        <v>0</v>
      </c>
      <c r="BI29" s="77">
        <v>0</v>
      </c>
      <c r="BJ29" s="77">
        <v>0</v>
      </c>
      <c r="BK29" s="77">
        <v>0</v>
      </c>
      <c r="BL29" s="77">
        <v>0</v>
      </c>
      <c r="BM29" s="77">
        <v>0</v>
      </c>
      <c r="BN29" s="77">
        <v>0</v>
      </c>
      <c r="BO29" s="77">
        <v>0</v>
      </c>
      <c r="BP29" s="77">
        <v>0</v>
      </c>
      <c r="BQ29" s="77">
        <v>0</v>
      </c>
      <c r="BR29" s="77">
        <v>0</v>
      </c>
      <c r="BS29" s="77">
        <v>0</v>
      </c>
      <c r="BT29" s="77">
        <v>0</v>
      </c>
      <c r="BU29" s="77">
        <v>0</v>
      </c>
      <c r="BV29" s="77">
        <v>0</v>
      </c>
      <c r="BW29" s="77">
        <v>0</v>
      </c>
      <c r="BX29" s="77">
        <v>0</v>
      </c>
      <c r="BY29" s="77">
        <v>0</v>
      </c>
      <c r="BZ29" s="77">
        <v>0</v>
      </c>
      <c r="CA29" s="77">
        <v>0</v>
      </c>
      <c r="CB29" s="77">
        <v>0</v>
      </c>
      <c r="CC29" s="77">
        <v>0</v>
      </c>
      <c r="CD29" s="77">
        <v>0</v>
      </c>
      <c r="CE29" s="77">
        <v>0</v>
      </c>
      <c r="CF29" s="77">
        <v>0</v>
      </c>
      <c r="CG29" s="77">
        <v>0</v>
      </c>
      <c r="CH29" s="77">
        <v>0</v>
      </c>
      <c r="CI29" s="77">
        <v>0</v>
      </c>
      <c r="CJ29" s="77">
        <v>0</v>
      </c>
      <c r="CK29" s="77">
        <v>0</v>
      </c>
      <c r="CL29" s="77">
        <v>0</v>
      </c>
      <c r="CM29" s="77">
        <v>0</v>
      </c>
      <c r="CN29" s="77">
        <v>0</v>
      </c>
      <c r="CO29" s="77">
        <v>0</v>
      </c>
      <c r="CP29" s="77">
        <v>0</v>
      </c>
      <c r="CQ29" s="77">
        <v>0</v>
      </c>
      <c r="CR29" s="77">
        <v>0</v>
      </c>
      <c r="CS29" s="77">
        <v>0</v>
      </c>
      <c r="CT29" s="77">
        <v>0</v>
      </c>
      <c r="CU29" s="77">
        <v>0</v>
      </c>
      <c r="CV29" s="77">
        <v>0</v>
      </c>
      <c r="CW29" s="77">
        <v>0</v>
      </c>
      <c r="CX29" s="77">
        <v>0</v>
      </c>
      <c r="CY29" s="77">
        <v>0</v>
      </c>
      <c r="CZ29" s="77">
        <v>0</v>
      </c>
      <c r="DA29" s="77">
        <v>0</v>
      </c>
      <c r="DB29" s="77">
        <v>0</v>
      </c>
      <c r="DC29" s="77">
        <v>0</v>
      </c>
      <c r="DD29" s="77">
        <v>0</v>
      </c>
      <c r="DE29" s="77">
        <v>0</v>
      </c>
      <c r="DF29" s="77">
        <v>0</v>
      </c>
      <c r="DG29" s="77">
        <v>0</v>
      </c>
      <c r="DH29" s="77">
        <v>0</v>
      </c>
      <c r="DI29" s="77">
        <v>0</v>
      </c>
    </row>
    <row r="30" spans="1:113" ht="20.100000000000001" customHeight="1" x14ac:dyDescent="0.15">
      <c r="A30" s="75" t="s">
        <v>36</v>
      </c>
      <c r="B30" s="75" t="s">
        <v>36</v>
      </c>
      <c r="C30" s="75" t="s">
        <v>36</v>
      </c>
      <c r="D30" s="75" t="s">
        <v>322</v>
      </c>
      <c r="E30" s="76">
        <f t="shared" si="0"/>
        <v>411.76</v>
      </c>
      <c r="F30" s="76">
        <v>411.76</v>
      </c>
      <c r="G30" s="76">
        <v>0</v>
      </c>
      <c r="H30" s="76">
        <v>138.91</v>
      </c>
      <c r="I30" s="76">
        <v>0</v>
      </c>
      <c r="J30" s="76">
        <v>0</v>
      </c>
      <c r="K30" s="76">
        <v>0</v>
      </c>
      <c r="L30" s="76">
        <v>0</v>
      </c>
      <c r="M30" s="76">
        <v>0</v>
      </c>
      <c r="N30" s="76">
        <v>0</v>
      </c>
      <c r="O30" s="77">
        <v>0</v>
      </c>
      <c r="P30" s="77">
        <v>0</v>
      </c>
      <c r="Q30" s="77">
        <v>272.85000000000002</v>
      </c>
      <c r="R30" s="77">
        <v>0</v>
      </c>
      <c r="S30" s="77">
        <v>0</v>
      </c>
      <c r="T30" s="77">
        <v>0</v>
      </c>
      <c r="U30" s="77">
        <v>0</v>
      </c>
      <c r="V30" s="77">
        <v>0</v>
      </c>
      <c r="W30" s="77">
        <v>0</v>
      </c>
      <c r="X30" s="77">
        <v>0</v>
      </c>
      <c r="Y30" s="77">
        <v>0</v>
      </c>
      <c r="Z30" s="77">
        <v>0</v>
      </c>
      <c r="AA30" s="77">
        <v>0</v>
      </c>
      <c r="AB30" s="77">
        <v>0</v>
      </c>
      <c r="AC30" s="77">
        <v>0</v>
      </c>
      <c r="AD30" s="77">
        <v>0</v>
      </c>
      <c r="AE30" s="77">
        <v>0</v>
      </c>
      <c r="AF30" s="77">
        <v>0</v>
      </c>
      <c r="AG30" s="77">
        <v>0</v>
      </c>
      <c r="AH30" s="77">
        <v>0</v>
      </c>
      <c r="AI30" s="77">
        <v>0</v>
      </c>
      <c r="AJ30" s="77">
        <v>0</v>
      </c>
      <c r="AK30" s="77">
        <v>0</v>
      </c>
      <c r="AL30" s="77">
        <v>0</v>
      </c>
      <c r="AM30" s="77">
        <v>0</v>
      </c>
      <c r="AN30" s="77">
        <v>0</v>
      </c>
      <c r="AO30" s="77">
        <v>0</v>
      </c>
      <c r="AP30" s="77">
        <v>0</v>
      </c>
      <c r="AQ30" s="77">
        <v>0</v>
      </c>
      <c r="AR30" s="77">
        <v>0</v>
      </c>
      <c r="AS30" s="77">
        <v>0</v>
      </c>
      <c r="AT30" s="77">
        <v>0</v>
      </c>
      <c r="AU30" s="77">
        <v>0</v>
      </c>
      <c r="AV30" s="77">
        <v>0</v>
      </c>
      <c r="AW30" s="77">
        <v>0</v>
      </c>
      <c r="AX30" s="77">
        <v>0</v>
      </c>
      <c r="AY30" s="77">
        <v>0</v>
      </c>
      <c r="AZ30" s="77">
        <v>0</v>
      </c>
      <c r="BA30" s="77">
        <v>0</v>
      </c>
      <c r="BB30" s="77">
        <v>0</v>
      </c>
      <c r="BC30" s="77">
        <v>0</v>
      </c>
      <c r="BD30" s="77">
        <v>0</v>
      </c>
      <c r="BE30" s="77">
        <v>0</v>
      </c>
      <c r="BF30" s="77">
        <v>0</v>
      </c>
      <c r="BG30" s="77">
        <v>0</v>
      </c>
      <c r="BH30" s="77">
        <v>0</v>
      </c>
      <c r="BI30" s="77">
        <v>0</v>
      </c>
      <c r="BJ30" s="77">
        <v>0</v>
      </c>
      <c r="BK30" s="77">
        <v>0</v>
      </c>
      <c r="BL30" s="77">
        <v>0</v>
      </c>
      <c r="BM30" s="77">
        <v>0</v>
      </c>
      <c r="BN30" s="77">
        <v>0</v>
      </c>
      <c r="BO30" s="77">
        <v>0</v>
      </c>
      <c r="BP30" s="77">
        <v>0</v>
      </c>
      <c r="BQ30" s="77">
        <v>0</v>
      </c>
      <c r="BR30" s="77">
        <v>0</v>
      </c>
      <c r="BS30" s="77">
        <v>0</v>
      </c>
      <c r="BT30" s="77">
        <v>0</v>
      </c>
      <c r="BU30" s="77">
        <v>0</v>
      </c>
      <c r="BV30" s="77">
        <v>0</v>
      </c>
      <c r="BW30" s="77">
        <v>0</v>
      </c>
      <c r="BX30" s="77">
        <v>0</v>
      </c>
      <c r="BY30" s="77">
        <v>0</v>
      </c>
      <c r="BZ30" s="77">
        <v>0</v>
      </c>
      <c r="CA30" s="77">
        <v>0</v>
      </c>
      <c r="CB30" s="77">
        <v>0</v>
      </c>
      <c r="CC30" s="77">
        <v>0</v>
      </c>
      <c r="CD30" s="77">
        <v>0</v>
      </c>
      <c r="CE30" s="77">
        <v>0</v>
      </c>
      <c r="CF30" s="77">
        <v>0</v>
      </c>
      <c r="CG30" s="77">
        <v>0</v>
      </c>
      <c r="CH30" s="77">
        <v>0</v>
      </c>
      <c r="CI30" s="77">
        <v>0</v>
      </c>
      <c r="CJ30" s="77">
        <v>0</v>
      </c>
      <c r="CK30" s="77">
        <v>0</v>
      </c>
      <c r="CL30" s="77">
        <v>0</v>
      </c>
      <c r="CM30" s="77">
        <v>0</v>
      </c>
      <c r="CN30" s="77">
        <v>0</v>
      </c>
      <c r="CO30" s="77">
        <v>0</v>
      </c>
      <c r="CP30" s="77">
        <v>0</v>
      </c>
      <c r="CQ30" s="77">
        <v>0</v>
      </c>
      <c r="CR30" s="77">
        <v>0</v>
      </c>
      <c r="CS30" s="77">
        <v>0</v>
      </c>
      <c r="CT30" s="77">
        <v>0</v>
      </c>
      <c r="CU30" s="77">
        <v>0</v>
      </c>
      <c r="CV30" s="77">
        <v>0</v>
      </c>
      <c r="CW30" s="77">
        <v>0</v>
      </c>
      <c r="CX30" s="77">
        <v>0</v>
      </c>
      <c r="CY30" s="77">
        <v>0</v>
      </c>
      <c r="CZ30" s="77">
        <v>0</v>
      </c>
      <c r="DA30" s="77">
        <v>0</v>
      </c>
      <c r="DB30" s="77">
        <v>0</v>
      </c>
      <c r="DC30" s="77">
        <v>0</v>
      </c>
      <c r="DD30" s="77">
        <v>0</v>
      </c>
      <c r="DE30" s="77">
        <v>0</v>
      </c>
      <c r="DF30" s="77">
        <v>0</v>
      </c>
      <c r="DG30" s="77">
        <v>0</v>
      </c>
      <c r="DH30" s="77">
        <v>0</v>
      </c>
      <c r="DI30" s="77">
        <v>0</v>
      </c>
    </row>
    <row r="31" spans="1:113" ht="20.100000000000001" customHeight="1" x14ac:dyDescent="0.15">
      <c r="A31" s="75" t="s">
        <v>36</v>
      </c>
      <c r="B31" s="75" t="s">
        <v>36</v>
      </c>
      <c r="C31" s="75" t="s">
        <v>36</v>
      </c>
      <c r="D31" s="75" t="s">
        <v>323</v>
      </c>
      <c r="E31" s="76">
        <f t="shared" si="0"/>
        <v>411.76</v>
      </c>
      <c r="F31" s="76">
        <v>411.76</v>
      </c>
      <c r="G31" s="76">
        <v>0</v>
      </c>
      <c r="H31" s="76">
        <v>138.91</v>
      </c>
      <c r="I31" s="76">
        <v>0</v>
      </c>
      <c r="J31" s="76">
        <v>0</v>
      </c>
      <c r="K31" s="76">
        <v>0</v>
      </c>
      <c r="L31" s="76">
        <v>0</v>
      </c>
      <c r="M31" s="76">
        <v>0</v>
      </c>
      <c r="N31" s="76">
        <v>0</v>
      </c>
      <c r="O31" s="77">
        <v>0</v>
      </c>
      <c r="P31" s="77">
        <v>0</v>
      </c>
      <c r="Q31" s="77">
        <v>272.85000000000002</v>
      </c>
      <c r="R31" s="77">
        <v>0</v>
      </c>
      <c r="S31" s="77">
        <v>0</v>
      </c>
      <c r="T31" s="77">
        <v>0</v>
      </c>
      <c r="U31" s="77">
        <v>0</v>
      </c>
      <c r="V31" s="77">
        <v>0</v>
      </c>
      <c r="W31" s="77">
        <v>0</v>
      </c>
      <c r="X31" s="77">
        <v>0</v>
      </c>
      <c r="Y31" s="77">
        <v>0</v>
      </c>
      <c r="Z31" s="77">
        <v>0</v>
      </c>
      <c r="AA31" s="77">
        <v>0</v>
      </c>
      <c r="AB31" s="77">
        <v>0</v>
      </c>
      <c r="AC31" s="77">
        <v>0</v>
      </c>
      <c r="AD31" s="77">
        <v>0</v>
      </c>
      <c r="AE31" s="77">
        <v>0</v>
      </c>
      <c r="AF31" s="77">
        <v>0</v>
      </c>
      <c r="AG31" s="77">
        <v>0</v>
      </c>
      <c r="AH31" s="77">
        <v>0</v>
      </c>
      <c r="AI31" s="77">
        <v>0</v>
      </c>
      <c r="AJ31" s="77">
        <v>0</v>
      </c>
      <c r="AK31" s="77">
        <v>0</v>
      </c>
      <c r="AL31" s="77">
        <v>0</v>
      </c>
      <c r="AM31" s="77">
        <v>0</v>
      </c>
      <c r="AN31" s="77">
        <v>0</v>
      </c>
      <c r="AO31" s="77">
        <v>0</v>
      </c>
      <c r="AP31" s="77">
        <v>0</v>
      </c>
      <c r="AQ31" s="77">
        <v>0</v>
      </c>
      <c r="AR31" s="77">
        <v>0</v>
      </c>
      <c r="AS31" s="77">
        <v>0</v>
      </c>
      <c r="AT31" s="77">
        <v>0</v>
      </c>
      <c r="AU31" s="77">
        <v>0</v>
      </c>
      <c r="AV31" s="77">
        <v>0</v>
      </c>
      <c r="AW31" s="77">
        <v>0</v>
      </c>
      <c r="AX31" s="77">
        <v>0</v>
      </c>
      <c r="AY31" s="77">
        <v>0</v>
      </c>
      <c r="AZ31" s="77">
        <v>0</v>
      </c>
      <c r="BA31" s="77">
        <v>0</v>
      </c>
      <c r="BB31" s="77">
        <v>0</v>
      </c>
      <c r="BC31" s="77">
        <v>0</v>
      </c>
      <c r="BD31" s="77">
        <v>0</v>
      </c>
      <c r="BE31" s="77">
        <v>0</v>
      </c>
      <c r="BF31" s="77">
        <v>0</v>
      </c>
      <c r="BG31" s="77">
        <v>0</v>
      </c>
      <c r="BH31" s="77">
        <v>0</v>
      </c>
      <c r="BI31" s="77">
        <v>0</v>
      </c>
      <c r="BJ31" s="77">
        <v>0</v>
      </c>
      <c r="BK31" s="77">
        <v>0</v>
      </c>
      <c r="BL31" s="77">
        <v>0</v>
      </c>
      <c r="BM31" s="77">
        <v>0</v>
      </c>
      <c r="BN31" s="77">
        <v>0</v>
      </c>
      <c r="BO31" s="77">
        <v>0</v>
      </c>
      <c r="BP31" s="77">
        <v>0</v>
      </c>
      <c r="BQ31" s="77">
        <v>0</v>
      </c>
      <c r="BR31" s="77">
        <v>0</v>
      </c>
      <c r="BS31" s="77">
        <v>0</v>
      </c>
      <c r="BT31" s="77">
        <v>0</v>
      </c>
      <c r="BU31" s="77">
        <v>0</v>
      </c>
      <c r="BV31" s="77">
        <v>0</v>
      </c>
      <c r="BW31" s="77">
        <v>0</v>
      </c>
      <c r="BX31" s="77">
        <v>0</v>
      </c>
      <c r="BY31" s="77">
        <v>0</v>
      </c>
      <c r="BZ31" s="77">
        <v>0</v>
      </c>
      <c r="CA31" s="77">
        <v>0</v>
      </c>
      <c r="CB31" s="77">
        <v>0</v>
      </c>
      <c r="CC31" s="77">
        <v>0</v>
      </c>
      <c r="CD31" s="77">
        <v>0</v>
      </c>
      <c r="CE31" s="77">
        <v>0</v>
      </c>
      <c r="CF31" s="77">
        <v>0</v>
      </c>
      <c r="CG31" s="77">
        <v>0</v>
      </c>
      <c r="CH31" s="77">
        <v>0</v>
      </c>
      <c r="CI31" s="77">
        <v>0</v>
      </c>
      <c r="CJ31" s="77">
        <v>0</v>
      </c>
      <c r="CK31" s="77">
        <v>0</v>
      </c>
      <c r="CL31" s="77">
        <v>0</v>
      </c>
      <c r="CM31" s="77">
        <v>0</v>
      </c>
      <c r="CN31" s="77">
        <v>0</v>
      </c>
      <c r="CO31" s="77">
        <v>0</v>
      </c>
      <c r="CP31" s="77">
        <v>0</v>
      </c>
      <c r="CQ31" s="77">
        <v>0</v>
      </c>
      <c r="CR31" s="77">
        <v>0</v>
      </c>
      <c r="CS31" s="77">
        <v>0</v>
      </c>
      <c r="CT31" s="77">
        <v>0</v>
      </c>
      <c r="CU31" s="77">
        <v>0</v>
      </c>
      <c r="CV31" s="77">
        <v>0</v>
      </c>
      <c r="CW31" s="77">
        <v>0</v>
      </c>
      <c r="CX31" s="77">
        <v>0</v>
      </c>
      <c r="CY31" s="77">
        <v>0</v>
      </c>
      <c r="CZ31" s="77">
        <v>0</v>
      </c>
      <c r="DA31" s="77">
        <v>0</v>
      </c>
      <c r="DB31" s="77">
        <v>0</v>
      </c>
      <c r="DC31" s="77">
        <v>0</v>
      </c>
      <c r="DD31" s="77">
        <v>0</v>
      </c>
      <c r="DE31" s="77">
        <v>0</v>
      </c>
      <c r="DF31" s="77">
        <v>0</v>
      </c>
      <c r="DG31" s="77">
        <v>0</v>
      </c>
      <c r="DH31" s="77">
        <v>0</v>
      </c>
      <c r="DI31" s="77">
        <v>0</v>
      </c>
    </row>
    <row r="32" spans="1:113" ht="20.100000000000001" customHeight="1" x14ac:dyDescent="0.15">
      <c r="A32" s="75" t="s">
        <v>104</v>
      </c>
      <c r="B32" s="75" t="s">
        <v>105</v>
      </c>
      <c r="C32" s="75" t="s">
        <v>83</v>
      </c>
      <c r="D32" s="75" t="s">
        <v>106</v>
      </c>
      <c r="E32" s="76">
        <f t="shared" si="0"/>
        <v>272.85000000000002</v>
      </c>
      <c r="F32" s="76">
        <v>272.85000000000002</v>
      </c>
      <c r="G32" s="76">
        <v>0</v>
      </c>
      <c r="H32" s="76">
        <v>0</v>
      </c>
      <c r="I32" s="76">
        <v>0</v>
      </c>
      <c r="J32" s="76">
        <v>0</v>
      </c>
      <c r="K32" s="76">
        <v>0</v>
      </c>
      <c r="L32" s="76">
        <v>0</v>
      </c>
      <c r="M32" s="76">
        <v>0</v>
      </c>
      <c r="N32" s="76">
        <v>0</v>
      </c>
      <c r="O32" s="77">
        <v>0</v>
      </c>
      <c r="P32" s="77">
        <v>0</v>
      </c>
      <c r="Q32" s="77">
        <v>272.85000000000002</v>
      </c>
      <c r="R32" s="77">
        <v>0</v>
      </c>
      <c r="S32" s="77">
        <v>0</v>
      </c>
      <c r="T32" s="77">
        <v>0</v>
      </c>
      <c r="U32" s="77">
        <v>0</v>
      </c>
      <c r="V32" s="77">
        <v>0</v>
      </c>
      <c r="W32" s="77">
        <v>0</v>
      </c>
      <c r="X32" s="77">
        <v>0</v>
      </c>
      <c r="Y32" s="77">
        <v>0</v>
      </c>
      <c r="Z32" s="77">
        <v>0</v>
      </c>
      <c r="AA32" s="77">
        <v>0</v>
      </c>
      <c r="AB32" s="77">
        <v>0</v>
      </c>
      <c r="AC32" s="77">
        <v>0</v>
      </c>
      <c r="AD32" s="77">
        <v>0</v>
      </c>
      <c r="AE32" s="77">
        <v>0</v>
      </c>
      <c r="AF32" s="77">
        <v>0</v>
      </c>
      <c r="AG32" s="77">
        <v>0</v>
      </c>
      <c r="AH32" s="77">
        <v>0</v>
      </c>
      <c r="AI32" s="77">
        <v>0</v>
      </c>
      <c r="AJ32" s="77">
        <v>0</v>
      </c>
      <c r="AK32" s="77">
        <v>0</v>
      </c>
      <c r="AL32" s="77">
        <v>0</v>
      </c>
      <c r="AM32" s="77">
        <v>0</v>
      </c>
      <c r="AN32" s="77">
        <v>0</v>
      </c>
      <c r="AO32" s="77">
        <v>0</v>
      </c>
      <c r="AP32" s="77">
        <v>0</v>
      </c>
      <c r="AQ32" s="77">
        <v>0</v>
      </c>
      <c r="AR32" s="77">
        <v>0</v>
      </c>
      <c r="AS32" s="77">
        <v>0</v>
      </c>
      <c r="AT32" s="77">
        <v>0</v>
      </c>
      <c r="AU32" s="77">
        <v>0</v>
      </c>
      <c r="AV32" s="77">
        <v>0</v>
      </c>
      <c r="AW32" s="77">
        <v>0</v>
      </c>
      <c r="AX32" s="77">
        <v>0</v>
      </c>
      <c r="AY32" s="77">
        <v>0</v>
      </c>
      <c r="AZ32" s="77">
        <v>0</v>
      </c>
      <c r="BA32" s="77">
        <v>0</v>
      </c>
      <c r="BB32" s="77">
        <v>0</v>
      </c>
      <c r="BC32" s="77">
        <v>0</v>
      </c>
      <c r="BD32" s="77">
        <v>0</v>
      </c>
      <c r="BE32" s="77">
        <v>0</v>
      </c>
      <c r="BF32" s="77">
        <v>0</v>
      </c>
      <c r="BG32" s="77">
        <v>0</v>
      </c>
      <c r="BH32" s="77">
        <v>0</v>
      </c>
      <c r="BI32" s="77">
        <v>0</v>
      </c>
      <c r="BJ32" s="77">
        <v>0</v>
      </c>
      <c r="BK32" s="77">
        <v>0</v>
      </c>
      <c r="BL32" s="77">
        <v>0</v>
      </c>
      <c r="BM32" s="77">
        <v>0</v>
      </c>
      <c r="BN32" s="77">
        <v>0</v>
      </c>
      <c r="BO32" s="77">
        <v>0</v>
      </c>
      <c r="BP32" s="77">
        <v>0</v>
      </c>
      <c r="BQ32" s="77">
        <v>0</v>
      </c>
      <c r="BR32" s="77">
        <v>0</v>
      </c>
      <c r="BS32" s="77">
        <v>0</v>
      </c>
      <c r="BT32" s="77">
        <v>0</v>
      </c>
      <c r="BU32" s="77">
        <v>0</v>
      </c>
      <c r="BV32" s="77">
        <v>0</v>
      </c>
      <c r="BW32" s="77">
        <v>0</v>
      </c>
      <c r="BX32" s="77">
        <v>0</v>
      </c>
      <c r="BY32" s="77">
        <v>0</v>
      </c>
      <c r="BZ32" s="77">
        <v>0</v>
      </c>
      <c r="CA32" s="77">
        <v>0</v>
      </c>
      <c r="CB32" s="77">
        <v>0</v>
      </c>
      <c r="CC32" s="77">
        <v>0</v>
      </c>
      <c r="CD32" s="77">
        <v>0</v>
      </c>
      <c r="CE32" s="77">
        <v>0</v>
      </c>
      <c r="CF32" s="77">
        <v>0</v>
      </c>
      <c r="CG32" s="77">
        <v>0</v>
      </c>
      <c r="CH32" s="77">
        <v>0</v>
      </c>
      <c r="CI32" s="77">
        <v>0</v>
      </c>
      <c r="CJ32" s="77">
        <v>0</v>
      </c>
      <c r="CK32" s="77">
        <v>0</v>
      </c>
      <c r="CL32" s="77">
        <v>0</v>
      </c>
      <c r="CM32" s="77">
        <v>0</v>
      </c>
      <c r="CN32" s="77">
        <v>0</v>
      </c>
      <c r="CO32" s="77">
        <v>0</v>
      </c>
      <c r="CP32" s="77">
        <v>0</v>
      </c>
      <c r="CQ32" s="77">
        <v>0</v>
      </c>
      <c r="CR32" s="77">
        <v>0</v>
      </c>
      <c r="CS32" s="77">
        <v>0</v>
      </c>
      <c r="CT32" s="77">
        <v>0</v>
      </c>
      <c r="CU32" s="77">
        <v>0</v>
      </c>
      <c r="CV32" s="77">
        <v>0</v>
      </c>
      <c r="CW32" s="77">
        <v>0</v>
      </c>
      <c r="CX32" s="77">
        <v>0</v>
      </c>
      <c r="CY32" s="77">
        <v>0</v>
      </c>
      <c r="CZ32" s="77">
        <v>0</v>
      </c>
      <c r="DA32" s="77">
        <v>0</v>
      </c>
      <c r="DB32" s="77">
        <v>0</v>
      </c>
      <c r="DC32" s="77">
        <v>0</v>
      </c>
      <c r="DD32" s="77">
        <v>0</v>
      </c>
      <c r="DE32" s="77">
        <v>0</v>
      </c>
      <c r="DF32" s="77">
        <v>0</v>
      </c>
      <c r="DG32" s="77">
        <v>0</v>
      </c>
      <c r="DH32" s="77">
        <v>0</v>
      </c>
      <c r="DI32" s="77">
        <v>0</v>
      </c>
    </row>
    <row r="33" spans="1:113" ht="20.100000000000001" customHeight="1" x14ac:dyDescent="0.15">
      <c r="A33" s="75" t="s">
        <v>104</v>
      </c>
      <c r="B33" s="75" t="s">
        <v>105</v>
      </c>
      <c r="C33" s="75" t="s">
        <v>95</v>
      </c>
      <c r="D33" s="75" t="s">
        <v>107</v>
      </c>
      <c r="E33" s="76">
        <f t="shared" si="0"/>
        <v>138.91</v>
      </c>
      <c r="F33" s="76">
        <v>138.91</v>
      </c>
      <c r="G33" s="76">
        <v>0</v>
      </c>
      <c r="H33" s="76">
        <v>138.91</v>
      </c>
      <c r="I33" s="76">
        <v>0</v>
      </c>
      <c r="J33" s="76">
        <v>0</v>
      </c>
      <c r="K33" s="76">
        <v>0</v>
      </c>
      <c r="L33" s="76">
        <v>0</v>
      </c>
      <c r="M33" s="76">
        <v>0</v>
      </c>
      <c r="N33" s="76">
        <v>0</v>
      </c>
      <c r="O33" s="77">
        <v>0</v>
      </c>
      <c r="P33" s="77">
        <v>0</v>
      </c>
      <c r="Q33" s="77">
        <v>0</v>
      </c>
      <c r="R33" s="77">
        <v>0</v>
      </c>
      <c r="S33" s="77">
        <v>0</v>
      </c>
      <c r="T33" s="77">
        <v>0</v>
      </c>
      <c r="U33" s="77">
        <v>0</v>
      </c>
      <c r="V33" s="77">
        <v>0</v>
      </c>
      <c r="W33" s="77">
        <v>0</v>
      </c>
      <c r="X33" s="77">
        <v>0</v>
      </c>
      <c r="Y33" s="77">
        <v>0</v>
      </c>
      <c r="Z33" s="77">
        <v>0</v>
      </c>
      <c r="AA33" s="77">
        <v>0</v>
      </c>
      <c r="AB33" s="77">
        <v>0</v>
      </c>
      <c r="AC33" s="77">
        <v>0</v>
      </c>
      <c r="AD33" s="77">
        <v>0</v>
      </c>
      <c r="AE33" s="77">
        <v>0</v>
      </c>
      <c r="AF33" s="77">
        <v>0</v>
      </c>
      <c r="AG33" s="77">
        <v>0</v>
      </c>
      <c r="AH33" s="77">
        <v>0</v>
      </c>
      <c r="AI33" s="77">
        <v>0</v>
      </c>
      <c r="AJ33" s="77">
        <v>0</v>
      </c>
      <c r="AK33" s="77">
        <v>0</v>
      </c>
      <c r="AL33" s="77">
        <v>0</v>
      </c>
      <c r="AM33" s="77">
        <v>0</v>
      </c>
      <c r="AN33" s="77">
        <v>0</v>
      </c>
      <c r="AO33" s="77">
        <v>0</v>
      </c>
      <c r="AP33" s="77">
        <v>0</v>
      </c>
      <c r="AQ33" s="77">
        <v>0</v>
      </c>
      <c r="AR33" s="77">
        <v>0</v>
      </c>
      <c r="AS33" s="77">
        <v>0</v>
      </c>
      <c r="AT33" s="77">
        <v>0</v>
      </c>
      <c r="AU33" s="77">
        <v>0</v>
      </c>
      <c r="AV33" s="77">
        <v>0</v>
      </c>
      <c r="AW33" s="77">
        <v>0</v>
      </c>
      <c r="AX33" s="77">
        <v>0</v>
      </c>
      <c r="AY33" s="77">
        <v>0</v>
      </c>
      <c r="AZ33" s="77">
        <v>0</v>
      </c>
      <c r="BA33" s="77">
        <v>0</v>
      </c>
      <c r="BB33" s="77">
        <v>0</v>
      </c>
      <c r="BC33" s="77">
        <v>0</v>
      </c>
      <c r="BD33" s="77">
        <v>0</v>
      </c>
      <c r="BE33" s="77">
        <v>0</v>
      </c>
      <c r="BF33" s="77">
        <v>0</v>
      </c>
      <c r="BG33" s="77">
        <v>0</v>
      </c>
      <c r="BH33" s="77">
        <v>0</v>
      </c>
      <c r="BI33" s="77">
        <v>0</v>
      </c>
      <c r="BJ33" s="77">
        <v>0</v>
      </c>
      <c r="BK33" s="77">
        <v>0</v>
      </c>
      <c r="BL33" s="77">
        <v>0</v>
      </c>
      <c r="BM33" s="77">
        <v>0</v>
      </c>
      <c r="BN33" s="77">
        <v>0</v>
      </c>
      <c r="BO33" s="77">
        <v>0</v>
      </c>
      <c r="BP33" s="77">
        <v>0</v>
      </c>
      <c r="BQ33" s="77">
        <v>0</v>
      </c>
      <c r="BR33" s="77">
        <v>0</v>
      </c>
      <c r="BS33" s="77">
        <v>0</v>
      </c>
      <c r="BT33" s="77">
        <v>0</v>
      </c>
      <c r="BU33" s="77">
        <v>0</v>
      </c>
      <c r="BV33" s="77">
        <v>0</v>
      </c>
      <c r="BW33" s="77">
        <v>0</v>
      </c>
      <c r="BX33" s="77">
        <v>0</v>
      </c>
      <c r="BY33" s="77">
        <v>0</v>
      </c>
      <c r="BZ33" s="77">
        <v>0</v>
      </c>
      <c r="CA33" s="77">
        <v>0</v>
      </c>
      <c r="CB33" s="77">
        <v>0</v>
      </c>
      <c r="CC33" s="77">
        <v>0</v>
      </c>
      <c r="CD33" s="77">
        <v>0</v>
      </c>
      <c r="CE33" s="77">
        <v>0</v>
      </c>
      <c r="CF33" s="77">
        <v>0</v>
      </c>
      <c r="CG33" s="77">
        <v>0</v>
      </c>
      <c r="CH33" s="77">
        <v>0</v>
      </c>
      <c r="CI33" s="77">
        <v>0</v>
      </c>
      <c r="CJ33" s="77">
        <v>0</v>
      </c>
      <c r="CK33" s="77">
        <v>0</v>
      </c>
      <c r="CL33" s="77">
        <v>0</v>
      </c>
      <c r="CM33" s="77">
        <v>0</v>
      </c>
      <c r="CN33" s="77">
        <v>0</v>
      </c>
      <c r="CO33" s="77">
        <v>0</v>
      </c>
      <c r="CP33" s="77">
        <v>0</v>
      </c>
      <c r="CQ33" s="77">
        <v>0</v>
      </c>
      <c r="CR33" s="77">
        <v>0</v>
      </c>
      <c r="CS33" s="77">
        <v>0</v>
      </c>
      <c r="CT33" s="77">
        <v>0</v>
      </c>
      <c r="CU33" s="77">
        <v>0</v>
      </c>
      <c r="CV33" s="77">
        <v>0</v>
      </c>
      <c r="CW33" s="77">
        <v>0</v>
      </c>
      <c r="CX33" s="77">
        <v>0</v>
      </c>
      <c r="CY33" s="77">
        <v>0</v>
      </c>
      <c r="CZ33" s="77">
        <v>0</v>
      </c>
      <c r="DA33" s="77">
        <v>0</v>
      </c>
      <c r="DB33" s="77">
        <v>0</v>
      </c>
      <c r="DC33" s="77">
        <v>0</v>
      </c>
      <c r="DD33" s="77">
        <v>0</v>
      </c>
      <c r="DE33" s="77">
        <v>0</v>
      </c>
      <c r="DF33" s="77">
        <v>0</v>
      </c>
      <c r="DG33" s="77">
        <v>0</v>
      </c>
      <c r="DH33" s="77">
        <v>0</v>
      </c>
      <c r="DI33" s="77">
        <v>0</v>
      </c>
    </row>
  </sheetData>
  <mergeCells count="123">
    <mergeCell ref="CX5:CX6"/>
    <mergeCell ref="DD4:DI4"/>
    <mergeCell ref="BZ4:CQ4"/>
    <mergeCell ref="CR4:CT4"/>
    <mergeCell ref="CU4:CZ4"/>
    <mergeCell ref="DA4:DC4"/>
    <mergeCell ref="CD5:CD6"/>
    <mergeCell ref="CE5:CE6"/>
    <mergeCell ref="CF5:CF6"/>
    <mergeCell ref="DI5:DI6"/>
    <mergeCell ref="CM5:CM6"/>
    <mergeCell ref="CN5:CN6"/>
    <mergeCell ref="CO5:CO6"/>
    <mergeCell ref="DA5:DA6"/>
    <mergeCell ref="CY5:CY6"/>
    <mergeCell ref="CZ5:CZ6"/>
    <mergeCell ref="DF5:DF6"/>
    <mergeCell ref="DG5:DG6"/>
    <mergeCell ref="DH5:DH6"/>
    <mergeCell ref="DB5:DB6"/>
    <mergeCell ref="DC5:DC6"/>
    <mergeCell ref="DD5:DD6"/>
    <mergeCell ref="AV4:BG4"/>
    <mergeCell ref="BH4:BL4"/>
    <mergeCell ref="BM4:BY4"/>
    <mergeCell ref="A2:DI2"/>
    <mergeCell ref="E4:E6"/>
    <mergeCell ref="W5:W6"/>
    <mergeCell ref="R5:R6"/>
    <mergeCell ref="S5:S6"/>
    <mergeCell ref="T5:T6"/>
    <mergeCell ref="DE5:DE6"/>
    <mergeCell ref="F5:F6"/>
    <mergeCell ref="Y5:Y6"/>
    <mergeCell ref="G5:G6"/>
    <mergeCell ref="F4:S4"/>
    <mergeCell ref="K5:K6"/>
    <mergeCell ref="L5:L6"/>
    <mergeCell ref="H5:H6"/>
    <mergeCell ref="I5:I6"/>
    <mergeCell ref="J5:J6"/>
    <mergeCell ref="T4:AU4"/>
    <mergeCell ref="M5:M6"/>
    <mergeCell ref="Q5:Q6"/>
    <mergeCell ref="N5:N6"/>
    <mergeCell ref="O5:O6"/>
    <mergeCell ref="P5:P6"/>
    <mergeCell ref="V5:V6"/>
    <mergeCell ref="U5:U6"/>
    <mergeCell ref="X5:X6"/>
    <mergeCell ref="Z5:Z6"/>
    <mergeCell ref="AA5:AA6"/>
    <mergeCell ref="AB5:AB6"/>
    <mergeCell ref="AC5:AC6"/>
    <mergeCell ref="AD5:AD6"/>
    <mergeCell ref="AF5:AF6"/>
    <mergeCell ref="AE5:AE6"/>
    <mergeCell ref="AG5:AG6"/>
    <mergeCell ref="AH5:AH6"/>
    <mergeCell ref="AI5:AI6"/>
    <mergeCell ref="AJ5:AJ6"/>
    <mergeCell ref="AK5:AK6"/>
    <mergeCell ref="AL5:AL6"/>
    <mergeCell ref="AO5:AO6"/>
    <mergeCell ref="AM5:AM6"/>
    <mergeCell ref="AN5:AN6"/>
    <mergeCell ref="AP5:AP6"/>
    <mergeCell ref="AQ5:AQ6"/>
    <mergeCell ref="AR5:AR6"/>
    <mergeCell ref="AS5:AS6"/>
    <mergeCell ref="AT5:AT6"/>
    <mergeCell ref="AW5:AW6"/>
    <mergeCell ref="AU5:AU6"/>
    <mergeCell ref="AV5:AV6"/>
    <mergeCell ref="AX5:AX6"/>
    <mergeCell ref="AY5:AY6"/>
    <mergeCell ref="AZ5:AZ6"/>
    <mergeCell ref="BA5:BA6"/>
    <mergeCell ref="BB5:BB6"/>
    <mergeCell ref="BE5:BE6"/>
    <mergeCell ref="BC5:BC6"/>
    <mergeCell ref="BD5:BD6"/>
    <mergeCell ref="BF5:BF6"/>
    <mergeCell ref="BG5:BG6"/>
    <mergeCell ref="BX5:BX6"/>
    <mergeCell ref="BY5:BY6"/>
    <mergeCell ref="BZ5:BZ6"/>
    <mergeCell ref="CC5:CC6"/>
    <mergeCell ref="CA5:CA6"/>
    <mergeCell ref="CB5:CB6"/>
    <mergeCell ref="BH5:BH6"/>
    <mergeCell ref="BI5:BI6"/>
    <mergeCell ref="BJ5:BJ6"/>
    <mergeCell ref="BM5:BM6"/>
    <mergeCell ref="BK5:BK6"/>
    <mergeCell ref="BL5:BL6"/>
    <mergeCell ref="BN5:BN6"/>
    <mergeCell ref="BO5:BO6"/>
    <mergeCell ref="BP5:BP6"/>
    <mergeCell ref="A5:C5"/>
    <mergeCell ref="D5:D6"/>
    <mergeCell ref="A4:D4"/>
    <mergeCell ref="CG5:CG6"/>
    <mergeCell ref="CH5:CH6"/>
    <mergeCell ref="CK5:CK6"/>
    <mergeCell ref="CI5:CI6"/>
    <mergeCell ref="CV5:CV6"/>
    <mergeCell ref="CW5:CW6"/>
    <mergeCell ref="CP5:CP6"/>
    <mergeCell ref="CS5:CS6"/>
    <mergeCell ref="CQ5:CQ6"/>
    <mergeCell ref="CR5:CR6"/>
    <mergeCell ref="CT5:CT6"/>
    <mergeCell ref="CU5:CU6"/>
    <mergeCell ref="BQ5:BQ6"/>
    <mergeCell ref="BR5:BR6"/>
    <mergeCell ref="BU5:BU6"/>
    <mergeCell ref="BS5:BS6"/>
    <mergeCell ref="BT5:BT6"/>
    <mergeCell ref="CJ5:CJ6"/>
    <mergeCell ref="CL5:CL6"/>
    <mergeCell ref="BV5:BV6"/>
    <mergeCell ref="BW5:BW6"/>
  </mergeCells>
  <phoneticPr fontId="25" type="noConversion"/>
  <printOptions horizontalCentered="1"/>
  <pageMargins left="0.59027779102325439" right="0.59027779102325439" top="0.98402780294418335" bottom="0.98402780294418335" header="0.51180553436279297" footer="0.51180553436279297"/>
  <pageSetup paperSize="9" scale="82" fitToHeight="1000" orientation="landscape" errors="blank" r:id="rId1"/>
  <headerFooter alignWithMargins="0">
    <oddFooter>&amp;C第 &amp;P 页,共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autoPageBreaks="0" fitToPage="1"/>
  </sheetPr>
  <dimension ref="A1:G155"/>
  <sheetViews>
    <sheetView showGridLines="0" showZeros="0" workbookViewId="0">
      <selection activeCell="D5" sqref="D5:D6"/>
    </sheetView>
  </sheetViews>
  <sheetFormatPr defaultRowHeight="11.25" x14ac:dyDescent="0.15"/>
  <cols>
    <col min="1" max="2" width="5.5" customWidth="1"/>
    <col min="3" max="3" width="9.1640625" customWidth="1"/>
    <col min="4" max="4" width="72.83203125" customWidth="1"/>
    <col min="5" max="7" width="21.83203125" customWidth="1"/>
  </cols>
  <sheetData>
    <row r="1" spans="1:7" ht="20.100000000000001" customHeight="1" x14ac:dyDescent="0.15">
      <c r="A1" s="4"/>
      <c r="B1" s="4"/>
      <c r="C1" s="4"/>
      <c r="D1" s="78"/>
      <c r="E1" s="4"/>
      <c r="F1" s="4"/>
      <c r="G1" s="2" t="s">
        <v>444</v>
      </c>
    </row>
    <row r="2" spans="1:7" ht="25.5" customHeight="1" x14ac:dyDescent="0.15">
      <c r="A2" s="98" t="s">
        <v>437</v>
      </c>
      <c r="B2" s="98"/>
      <c r="C2" s="98"/>
      <c r="D2" s="98"/>
      <c r="E2" s="98"/>
      <c r="F2" s="98"/>
      <c r="G2" s="98"/>
    </row>
    <row r="3" spans="1:7" ht="20.100000000000001" customHeight="1" x14ac:dyDescent="0.15">
      <c r="A3" s="25" t="s">
        <v>0</v>
      </c>
      <c r="B3" s="25"/>
      <c r="C3" s="25"/>
      <c r="D3" s="25"/>
      <c r="E3" s="26"/>
      <c r="F3" s="26"/>
      <c r="G3" s="5" t="s">
        <v>3</v>
      </c>
    </row>
    <row r="4" spans="1:7" ht="20.100000000000001" customHeight="1" x14ac:dyDescent="0.15">
      <c r="A4" s="138" t="s">
        <v>324</v>
      </c>
      <c r="B4" s="156"/>
      <c r="C4" s="156"/>
      <c r="D4" s="139"/>
      <c r="E4" s="115" t="s">
        <v>130</v>
      </c>
      <c r="F4" s="108"/>
      <c r="G4" s="108"/>
    </row>
    <row r="5" spans="1:7" ht="20.100000000000001" customHeight="1" x14ac:dyDescent="0.15">
      <c r="A5" s="101" t="s">
        <v>66</v>
      </c>
      <c r="B5" s="103"/>
      <c r="C5" s="136" t="s">
        <v>67</v>
      </c>
      <c r="D5" s="112" t="s">
        <v>231</v>
      </c>
      <c r="E5" s="108" t="s">
        <v>56</v>
      </c>
      <c r="F5" s="119" t="s">
        <v>325</v>
      </c>
      <c r="G5" s="158" t="s">
        <v>326</v>
      </c>
    </row>
    <row r="6" spans="1:7" ht="33.75" customHeight="1" x14ac:dyDescent="0.15">
      <c r="A6" s="30" t="s">
        <v>76</v>
      </c>
      <c r="B6" s="32" t="s">
        <v>77</v>
      </c>
      <c r="C6" s="137"/>
      <c r="D6" s="157"/>
      <c r="E6" s="105"/>
      <c r="F6" s="120"/>
      <c r="G6" s="149"/>
    </row>
    <row r="7" spans="1:7" ht="20.100000000000001" customHeight="1" x14ac:dyDescent="0.15">
      <c r="A7" s="35" t="s">
        <v>36</v>
      </c>
      <c r="B7" s="75" t="s">
        <v>36</v>
      </c>
      <c r="C7" s="79" t="s">
        <v>36</v>
      </c>
      <c r="D7" s="35" t="s">
        <v>56</v>
      </c>
      <c r="E7" s="36">
        <f t="shared" ref="E7:E38" si="0">SUM(F7:G7)</f>
        <v>5263</v>
      </c>
      <c r="F7" s="36">
        <v>2859.62</v>
      </c>
      <c r="G7" s="37">
        <v>2403.38</v>
      </c>
    </row>
    <row r="8" spans="1:7" ht="20.100000000000001" customHeight="1" x14ac:dyDescent="0.15">
      <c r="A8" s="35" t="s">
        <v>36</v>
      </c>
      <c r="B8" s="75" t="s">
        <v>36</v>
      </c>
      <c r="C8" s="79" t="s">
        <v>36</v>
      </c>
      <c r="D8" s="35" t="s">
        <v>79</v>
      </c>
      <c r="E8" s="36">
        <f t="shared" si="0"/>
        <v>3890.41</v>
      </c>
      <c r="F8" s="36">
        <v>2035.67</v>
      </c>
      <c r="G8" s="37">
        <v>1854.74</v>
      </c>
    </row>
    <row r="9" spans="1:7" ht="20.100000000000001" customHeight="1" x14ac:dyDescent="0.15">
      <c r="A9" s="35" t="s">
        <v>36</v>
      </c>
      <c r="B9" s="75" t="s">
        <v>36</v>
      </c>
      <c r="C9" s="79" t="s">
        <v>36</v>
      </c>
      <c r="D9" s="35" t="s">
        <v>80</v>
      </c>
      <c r="E9" s="36">
        <f t="shared" si="0"/>
        <v>3890.41</v>
      </c>
      <c r="F9" s="36">
        <v>2035.67</v>
      </c>
      <c r="G9" s="37">
        <v>1854.74</v>
      </c>
    </row>
    <row r="10" spans="1:7" ht="20.100000000000001" customHeight="1" x14ac:dyDescent="0.15">
      <c r="A10" s="35" t="s">
        <v>36</v>
      </c>
      <c r="B10" s="75" t="s">
        <v>36</v>
      </c>
      <c r="C10" s="79" t="s">
        <v>36</v>
      </c>
      <c r="D10" s="35" t="s">
        <v>327</v>
      </c>
      <c r="E10" s="36">
        <f t="shared" si="0"/>
        <v>1974.04</v>
      </c>
      <c r="F10" s="36">
        <v>1974.04</v>
      </c>
      <c r="G10" s="37">
        <v>0</v>
      </c>
    </row>
    <row r="11" spans="1:7" ht="20.100000000000001" customHeight="1" x14ac:dyDescent="0.15">
      <c r="A11" s="35" t="s">
        <v>328</v>
      </c>
      <c r="B11" s="75" t="s">
        <v>83</v>
      </c>
      <c r="C11" s="79" t="s">
        <v>84</v>
      </c>
      <c r="D11" s="35" t="s">
        <v>329</v>
      </c>
      <c r="E11" s="36">
        <f t="shared" si="0"/>
        <v>639.98</v>
      </c>
      <c r="F11" s="36">
        <v>639.98</v>
      </c>
      <c r="G11" s="37">
        <v>0</v>
      </c>
    </row>
    <row r="12" spans="1:7" ht="20.100000000000001" customHeight="1" x14ac:dyDescent="0.15">
      <c r="A12" s="35" t="s">
        <v>328</v>
      </c>
      <c r="B12" s="75" t="s">
        <v>105</v>
      </c>
      <c r="C12" s="79" t="s">
        <v>84</v>
      </c>
      <c r="D12" s="35" t="s">
        <v>330</v>
      </c>
      <c r="E12" s="36">
        <f t="shared" si="0"/>
        <v>629.03</v>
      </c>
      <c r="F12" s="36">
        <v>629.03</v>
      </c>
      <c r="G12" s="37">
        <v>0</v>
      </c>
    </row>
    <row r="13" spans="1:7" ht="20.100000000000001" customHeight="1" x14ac:dyDescent="0.15">
      <c r="A13" s="35" t="s">
        <v>328</v>
      </c>
      <c r="B13" s="75" t="s">
        <v>95</v>
      </c>
      <c r="C13" s="79" t="s">
        <v>84</v>
      </c>
      <c r="D13" s="35" t="s">
        <v>331</v>
      </c>
      <c r="E13" s="36">
        <f t="shared" si="0"/>
        <v>47.48</v>
      </c>
      <c r="F13" s="36">
        <v>47.48</v>
      </c>
      <c r="G13" s="37">
        <v>0</v>
      </c>
    </row>
    <row r="14" spans="1:7" ht="20.100000000000001" customHeight="1" x14ac:dyDescent="0.15">
      <c r="A14" s="35" t="s">
        <v>328</v>
      </c>
      <c r="B14" s="75" t="s">
        <v>94</v>
      </c>
      <c r="C14" s="79" t="s">
        <v>84</v>
      </c>
      <c r="D14" s="35" t="s">
        <v>332</v>
      </c>
      <c r="E14" s="36">
        <f t="shared" si="0"/>
        <v>236.37</v>
      </c>
      <c r="F14" s="36">
        <v>236.37</v>
      </c>
      <c r="G14" s="37">
        <v>0</v>
      </c>
    </row>
    <row r="15" spans="1:7" ht="20.100000000000001" customHeight="1" x14ac:dyDescent="0.15">
      <c r="A15" s="35" t="s">
        <v>328</v>
      </c>
      <c r="B15" s="75" t="s">
        <v>333</v>
      </c>
      <c r="C15" s="79" t="s">
        <v>84</v>
      </c>
      <c r="D15" s="35" t="s">
        <v>334</v>
      </c>
      <c r="E15" s="36">
        <f t="shared" si="0"/>
        <v>145.88999999999999</v>
      </c>
      <c r="F15" s="36">
        <v>145.88999999999999</v>
      </c>
      <c r="G15" s="37">
        <v>0</v>
      </c>
    </row>
    <row r="16" spans="1:7" ht="20.100000000000001" customHeight="1" x14ac:dyDescent="0.15">
      <c r="A16" s="35" t="s">
        <v>328</v>
      </c>
      <c r="B16" s="75" t="s">
        <v>101</v>
      </c>
      <c r="C16" s="79" t="s">
        <v>84</v>
      </c>
      <c r="D16" s="35" t="s">
        <v>335</v>
      </c>
      <c r="E16" s="36">
        <f t="shared" si="0"/>
        <v>44.16</v>
      </c>
      <c r="F16" s="36">
        <v>44.16</v>
      </c>
      <c r="G16" s="37">
        <v>0</v>
      </c>
    </row>
    <row r="17" spans="1:7" ht="20.100000000000001" customHeight="1" x14ac:dyDescent="0.15">
      <c r="A17" s="35" t="s">
        <v>328</v>
      </c>
      <c r="B17" s="75" t="s">
        <v>336</v>
      </c>
      <c r="C17" s="79" t="s">
        <v>84</v>
      </c>
      <c r="D17" s="35" t="s">
        <v>191</v>
      </c>
      <c r="E17" s="36">
        <f t="shared" si="0"/>
        <v>194.52</v>
      </c>
      <c r="F17" s="36">
        <v>194.52</v>
      </c>
      <c r="G17" s="37">
        <v>0</v>
      </c>
    </row>
    <row r="18" spans="1:7" ht="20.100000000000001" customHeight="1" x14ac:dyDescent="0.15">
      <c r="A18" s="35" t="s">
        <v>328</v>
      </c>
      <c r="B18" s="75" t="s">
        <v>115</v>
      </c>
      <c r="C18" s="79" t="s">
        <v>84</v>
      </c>
      <c r="D18" s="35" t="s">
        <v>192</v>
      </c>
      <c r="E18" s="36">
        <f t="shared" si="0"/>
        <v>36.61</v>
      </c>
      <c r="F18" s="36">
        <v>36.61</v>
      </c>
      <c r="G18" s="37">
        <v>0</v>
      </c>
    </row>
    <row r="19" spans="1:7" ht="20.100000000000001" customHeight="1" x14ac:dyDescent="0.15">
      <c r="A19" s="35" t="s">
        <v>36</v>
      </c>
      <c r="B19" s="75" t="s">
        <v>36</v>
      </c>
      <c r="C19" s="79" t="s">
        <v>36</v>
      </c>
      <c r="D19" s="35" t="s">
        <v>337</v>
      </c>
      <c r="E19" s="36">
        <f t="shared" si="0"/>
        <v>1854.74</v>
      </c>
      <c r="F19" s="36">
        <v>0</v>
      </c>
      <c r="G19" s="37">
        <v>1854.74</v>
      </c>
    </row>
    <row r="20" spans="1:7" ht="20.100000000000001" customHeight="1" x14ac:dyDescent="0.15">
      <c r="A20" s="35" t="s">
        <v>338</v>
      </c>
      <c r="B20" s="75" t="s">
        <v>83</v>
      </c>
      <c r="C20" s="79" t="s">
        <v>84</v>
      </c>
      <c r="D20" s="35" t="s">
        <v>339</v>
      </c>
      <c r="E20" s="36">
        <f t="shared" si="0"/>
        <v>100</v>
      </c>
      <c r="F20" s="36">
        <v>0</v>
      </c>
      <c r="G20" s="37">
        <v>100</v>
      </c>
    </row>
    <row r="21" spans="1:7" ht="20.100000000000001" customHeight="1" x14ac:dyDescent="0.15">
      <c r="A21" s="35" t="s">
        <v>338</v>
      </c>
      <c r="B21" s="75" t="s">
        <v>82</v>
      </c>
      <c r="C21" s="79" t="s">
        <v>84</v>
      </c>
      <c r="D21" s="35" t="s">
        <v>340</v>
      </c>
      <c r="E21" s="36">
        <f t="shared" si="0"/>
        <v>12</v>
      </c>
      <c r="F21" s="36">
        <v>0</v>
      </c>
      <c r="G21" s="37">
        <v>12</v>
      </c>
    </row>
    <row r="22" spans="1:7" ht="20.100000000000001" customHeight="1" x14ac:dyDescent="0.15">
      <c r="A22" s="35" t="s">
        <v>338</v>
      </c>
      <c r="B22" s="75" t="s">
        <v>89</v>
      </c>
      <c r="C22" s="79" t="s">
        <v>84</v>
      </c>
      <c r="D22" s="35" t="s">
        <v>341</v>
      </c>
      <c r="E22" s="36">
        <f t="shared" si="0"/>
        <v>80</v>
      </c>
      <c r="F22" s="36">
        <v>0</v>
      </c>
      <c r="G22" s="37">
        <v>80</v>
      </c>
    </row>
    <row r="23" spans="1:7" ht="20.100000000000001" customHeight="1" x14ac:dyDescent="0.15">
      <c r="A23" s="35" t="s">
        <v>338</v>
      </c>
      <c r="B23" s="75" t="s">
        <v>91</v>
      </c>
      <c r="C23" s="79" t="s">
        <v>84</v>
      </c>
      <c r="D23" s="35" t="s">
        <v>342</v>
      </c>
      <c r="E23" s="36">
        <f t="shared" si="0"/>
        <v>40</v>
      </c>
      <c r="F23" s="36">
        <v>0</v>
      </c>
      <c r="G23" s="37">
        <v>40</v>
      </c>
    </row>
    <row r="24" spans="1:7" ht="20.100000000000001" customHeight="1" x14ac:dyDescent="0.15">
      <c r="A24" s="35" t="s">
        <v>338</v>
      </c>
      <c r="B24" s="75" t="s">
        <v>101</v>
      </c>
      <c r="C24" s="79" t="s">
        <v>84</v>
      </c>
      <c r="D24" s="35" t="s">
        <v>343</v>
      </c>
      <c r="E24" s="36">
        <f t="shared" si="0"/>
        <v>388</v>
      </c>
      <c r="F24" s="36">
        <v>0</v>
      </c>
      <c r="G24" s="37">
        <v>388</v>
      </c>
    </row>
    <row r="25" spans="1:7" ht="20.100000000000001" customHeight="1" x14ac:dyDescent="0.15">
      <c r="A25" s="35" t="s">
        <v>338</v>
      </c>
      <c r="B25" s="75" t="s">
        <v>336</v>
      </c>
      <c r="C25" s="79" t="s">
        <v>84</v>
      </c>
      <c r="D25" s="35" t="s">
        <v>344</v>
      </c>
      <c r="E25" s="36">
        <f t="shared" si="0"/>
        <v>317.05</v>
      </c>
      <c r="F25" s="36">
        <v>0</v>
      </c>
      <c r="G25" s="37">
        <v>317.05</v>
      </c>
    </row>
    <row r="26" spans="1:7" ht="20.100000000000001" customHeight="1" x14ac:dyDescent="0.15">
      <c r="A26" s="35" t="s">
        <v>338</v>
      </c>
      <c r="B26" s="75" t="s">
        <v>345</v>
      </c>
      <c r="C26" s="79" t="s">
        <v>84</v>
      </c>
      <c r="D26" s="35" t="s">
        <v>196</v>
      </c>
      <c r="E26" s="36">
        <f t="shared" si="0"/>
        <v>40</v>
      </c>
      <c r="F26" s="36">
        <v>0</v>
      </c>
      <c r="G26" s="37">
        <v>40</v>
      </c>
    </row>
    <row r="27" spans="1:7" ht="20.100000000000001" customHeight="1" x14ac:dyDescent="0.15">
      <c r="A27" s="35" t="s">
        <v>338</v>
      </c>
      <c r="B27" s="75" t="s">
        <v>346</v>
      </c>
      <c r="C27" s="79" t="s">
        <v>84</v>
      </c>
      <c r="D27" s="35" t="s">
        <v>197</v>
      </c>
      <c r="E27" s="36">
        <f t="shared" si="0"/>
        <v>550</v>
      </c>
      <c r="F27" s="36">
        <v>0</v>
      </c>
      <c r="G27" s="37">
        <v>550</v>
      </c>
    </row>
    <row r="28" spans="1:7" ht="20.100000000000001" customHeight="1" x14ac:dyDescent="0.15">
      <c r="A28" s="35" t="s">
        <v>338</v>
      </c>
      <c r="B28" s="75" t="s">
        <v>347</v>
      </c>
      <c r="C28" s="79" t="s">
        <v>84</v>
      </c>
      <c r="D28" s="35" t="s">
        <v>199</v>
      </c>
      <c r="E28" s="36">
        <f t="shared" si="0"/>
        <v>10</v>
      </c>
      <c r="F28" s="36">
        <v>0</v>
      </c>
      <c r="G28" s="37">
        <v>10</v>
      </c>
    </row>
    <row r="29" spans="1:7" ht="20.100000000000001" customHeight="1" x14ac:dyDescent="0.15">
      <c r="A29" s="35" t="s">
        <v>338</v>
      </c>
      <c r="B29" s="75" t="s">
        <v>348</v>
      </c>
      <c r="C29" s="79" t="s">
        <v>84</v>
      </c>
      <c r="D29" s="35" t="s">
        <v>349</v>
      </c>
      <c r="E29" s="36">
        <f t="shared" si="0"/>
        <v>32.42</v>
      </c>
      <c r="F29" s="36">
        <v>0</v>
      </c>
      <c r="G29" s="37">
        <v>32.42</v>
      </c>
    </row>
    <row r="30" spans="1:7" ht="20.100000000000001" customHeight="1" x14ac:dyDescent="0.15">
      <c r="A30" s="35" t="s">
        <v>338</v>
      </c>
      <c r="B30" s="75" t="s">
        <v>350</v>
      </c>
      <c r="C30" s="79" t="s">
        <v>84</v>
      </c>
      <c r="D30" s="35" t="s">
        <v>351</v>
      </c>
      <c r="E30" s="36">
        <f t="shared" si="0"/>
        <v>18.22</v>
      </c>
      <c r="F30" s="36">
        <v>0</v>
      </c>
      <c r="G30" s="37">
        <v>18.22</v>
      </c>
    </row>
    <row r="31" spans="1:7" ht="20.100000000000001" customHeight="1" x14ac:dyDescent="0.15">
      <c r="A31" s="35" t="s">
        <v>338</v>
      </c>
      <c r="B31" s="75" t="s">
        <v>352</v>
      </c>
      <c r="C31" s="79" t="s">
        <v>84</v>
      </c>
      <c r="D31" s="35" t="s">
        <v>200</v>
      </c>
      <c r="E31" s="36">
        <f t="shared" si="0"/>
        <v>58.4</v>
      </c>
      <c r="F31" s="36">
        <v>0</v>
      </c>
      <c r="G31" s="37">
        <v>58.4</v>
      </c>
    </row>
    <row r="32" spans="1:7" ht="20.100000000000001" customHeight="1" x14ac:dyDescent="0.15">
      <c r="A32" s="35" t="s">
        <v>338</v>
      </c>
      <c r="B32" s="75" t="s">
        <v>353</v>
      </c>
      <c r="C32" s="79" t="s">
        <v>84</v>
      </c>
      <c r="D32" s="35" t="s">
        <v>354</v>
      </c>
      <c r="E32" s="36">
        <f t="shared" si="0"/>
        <v>154.91</v>
      </c>
      <c r="F32" s="36">
        <v>0</v>
      </c>
      <c r="G32" s="37">
        <v>154.91</v>
      </c>
    </row>
    <row r="33" spans="1:7" ht="20.100000000000001" customHeight="1" x14ac:dyDescent="0.15">
      <c r="A33" s="35" t="s">
        <v>338</v>
      </c>
      <c r="B33" s="75" t="s">
        <v>115</v>
      </c>
      <c r="C33" s="79" t="s">
        <v>84</v>
      </c>
      <c r="D33" s="35" t="s">
        <v>203</v>
      </c>
      <c r="E33" s="36">
        <f t="shared" si="0"/>
        <v>53.74</v>
      </c>
      <c r="F33" s="36">
        <v>0</v>
      </c>
      <c r="G33" s="37">
        <v>53.74</v>
      </c>
    </row>
    <row r="34" spans="1:7" ht="20.100000000000001" customHeight="1" x14ac:dyDescent="0.15">
      <c r="A34" s="35" t="s">
        <v>36</v>
      </c>
      <c r="B34" s="75" t="s">
        <v>36</v>
      </c>
      <c r="C34" s="79" t="s">
        <v>36</v>
      </c>
      <c r="D34" s="35" t="s">
        <v>208</v>
      </c>
      <c r="E34" s="36">
        <f t="shared" si="0"/>
        <v>61.63</v>
      </c>
      <c r="F34" s="36">
        <v>61.63</v>
      </c>
      <c r="G34" s="37">
        <v>0</v>
      </c>
    </row>
    <row r="35" spans="1:7" ht="20.100000000000001" customHeight="1" x14ac:dyDescent="0.15">
      <c r="A35" s="35" t="s">
        <v>355</v>
      </c>
      <c r="B35" s="75" t="s">
        <v>83</v>
      </c>
      <c r="C35" s="79" t="s">
        <v>84</v>
      </c>
      <c r="D35" s="35" t="s">
        <v>356</v>
      </c>
      <c r="E35" s="36">
        <f t="shared" si="0"/>
        <v>54.83</v>
      </c>
      <c r="F35" s="36">
        <v>54.83</v>
      </c>
      <c r="G35" s="37">
        <v>0</v>
      </c>
    </row>
    <row r="36" spans="1:7" ht="20.100000000000001" customHeight="1" x14ac:dyDescent="0.15">
      <c r="A36" s="35" t="s">
        <v>355</v>
      </c>
      <c r="B36" s="75" t="s">
        <v>201</v>
      </c>
      <c r="C36" s="79" t="s">
        <v>84</v>
      </c>
      <c r="D36" s="35" t="s">
        <v>357</v>
      </c>
      <c r="E36" s="36">
        <f t="shared" si="0"/>
        <v>0.14000000000000001</v>
      </c>
      <c r="F36" s="36">
        <v>0.14000000000000001</v>
      </c>
      <c r="G36" s="37">
        <v>0</v>
      </c>
    </row>
    <row r="37" spans="1:7" ht="20.100000000000001" customHeight="1" x14ac:dyDescent="0.15">
      <c r="A37" s="35" t="s">
        <v>355</v>
      </c>
      <c r="B37" s="75" t="s">
        <v>115</v>
      </c>
      <c r="C37" s="79" t="s">
        <v>84</v>
      </c>
      <c r="D37" s="35" t="s">
        <v>358</v>
      </c>
      <c r="E37" s="36">
        <f t="shared" si="0"/>
        <v>6.66</v>
      </c>
      <c r="F37" s="36">
        <v>6.66</v>
      </c>
      <c r="G37" s="37">
        <v>0</v>
      </c>
    </row>
    <row r="38" spans="1:7" ht="20.100000000000001" customHeight="1" x14ac:dyDescent="0.15">
      <c r="A38" s="35" t="s">
        <v>36</v>
      </c>
      <c r="B38" s="75" t="s">
        <v>36</v>
      </c>
      <c r="C38" s="79" t="s">
        <v>36</v>
      </c>
      <c r="D38" s="35" t="s">
        <v>108</v>
      </c>
      <c r="E38" s="36">
        <f t="shared" si="0"/>
        <v>421.27</v>
      </c>
      <c r="F38" s="36">
        <v>287.12</v>
      </c>
      <c r="G38" s="37">
        <v>134.15</v>
      </c>
    </row>
    <row r="39" spans="1:7" ht="20.100000000000001" customHeight="1" x14ac:dyDescent="0.15">
      <c r="A39" s="35" t="s">
        <v>36</v>
      </c>
      <c r="B39" s="75" t="s">
        <v>36</v>
      </c>
      <c r="C39" s="79" t="s">
        <v>36</v>
      </c>
      <c r="D39" s="35" t="s">
        <v>109</v>
      </c>
      <c r="E39" s="36">
        <f t="shared" ref="E39:E70" si="1">SUM(F39:G39)</f>
        <v>421.27</v>
      </c>
      <c r="F39" s="36">
        <v>287.12</v>
      </c>
      <c r="G39" s="37">
        <v>134.15</v>
      </c>
    </row>
    <row r="40" spans="1:7" ht="20.100000000000001" customHeight="1" x14ac:dyDescent="0.15">
      <c r="A40" s="35" t="s">
        <v>36</v>
      </c>
      <c r="B40" s="75" t="s">
        <v>36</v>
      </c>
      <c r="C40" s="79" t="s">
        <v>36</v>
      </c>
      <c r="D40" s="35" t="s">
        <v>327</v>
      </c>
      <c r="E40" s="36">
        <f t="shared" si="1"/>
        <v>287.08</v>
      </c>
      <c r="F40" s="36">
        <v>287.08</v>
      </c>
      <c r="G40" s="37">
        <v>0</v>
      </c>
    </row>
    <row r="41" spans="1:7" ht="20.100000000000001" customHeight="1" x14ac:dyDescent="0.15">
      <c r="A41" s="35" t="s">
        <v>328</v>
      </c>
      <c r="B41" s="75" t="s">
        <v>83</v>
      </c>
      <c r="C41" s="79" t="s">
        <v>110</v>
      </c>
      <c r="D41" s="35" t="s">
        <v>329</v>
      </c>
      <c r="E41" s="36">
        <f t="shared" si="1"/>
        <v>88.54</v>
      </c>
      <c r="F41" s="36">
        <v>88.54</v>
      </c>
      <c r="G41" s="37">
        <v>0</v>
      </c>
    </row>
    <row r="42" spans="1:7" ht="20.100000000000001" customHeight="1" x14ac:dyDescent="0.15">
      <c r="A42" s="35" t="s">
        <v>328</v>
      </c>
      <c r="B42" s="75" t="s">
        <v>105</v>
      </c>
      <c r="C42" s="79" t="s">
        <v>110</v>
      </c>
      <c r="D42" s="35" t="s">
        <v>330</v>
      </c>
      <c r="E42" s="36">
        <f t="shared" si="1"/>
        <v>94.98</v>
      </c>
      <c r="F42" s="36">
        <v>94.98</v>
      </c>
      <c r="G42" s="37">
        <v>0</v>
      </c>
    </row>
    <row r="43" spans="1:7" ht="20.100000000000001" customHeight="1" x14ac:dyDescent="0.15">
      <c r="A43" s="35" t="s">
        <v>328</v>
      </c>
      <c r="B43" s="75" t="s">
        <v>95</v>
      </c>
      <c r="C43" s="79" t="s">
        <v>110</v>
      </c>
      <c r="D43" s="35" t="s">
        <v>331</v>
      </c>
      <c r="E43" s="36">
        <f t="shared" si="1"/>
        <v>6.55</v>
      </c>
      <c r="F43" s="36">
        <v>6.55</v>
      </c>
      <c r="G43" s="37">
        <v>0</v>
      </c>
    </row>
    <row r="44" spans="1:7" ht="20.100000000000001" customHeight="1" x14ac:dyDescent="0.15">
      <c r="A44" s="35" t="s">
        <v>328</v>
      </c>
      <c r="B44" s="75" t="s">
        <v>94</v>
      </c>
      <c r="C44" s="79" t="s">
        <v>110</v>
      </c>
      <c r="D44" s="35" t="s">
        <v>332</v>
      </c>
      <c r="E44" s="36">
        <f t="shared" si="1"/>
        <v>34.47</v>
      </c>
      <c r="F44" s="36">
        <v>34.47</v>
      </c>
      <c r="G44" s="37">
        <v>0</v>
      </c>
    </row>
    <row r="45" spans="1:7" ht="20.100000000000001" customHeight="1" x14ac:dyDescent="0.15">
      <c r="A45" s="35" t="s">
        <v>328</v>
      </c>
      <c r="B45" s="75" t="s">
        <v>333</v>
      </c>
      <c r="C45" s="79" t="s">
        <v>110</v>
      </c>
      <c r="D45" s="35" t="s">
        <v>334</v>
      </c>
      <c r="E45" s="36">
        <f t="shared" si="1"/>
        <v>22.11</v>
      </c>
      <c r="F45" s="36">
        <v>22.11</v>
      </c>
      <c r="G45" s="37">
        <v>0</v>
      </c>
    </row>
    <row r="46" spans="1:7" ht="20.100000000000001" customHeight="1" x14ac:dyDescent="0.15">
      <c r="A46" s="35" t="s">
        <v>328</v>
      </c>
      <c r="B46" s="75" t="s">
        <v>101</v>
      </c>
      <c r="C46" s="79" t="s">
        <v>110</v>
      </c>
      <c r="D46" s="35" t="s">
        <v>335</v>
      </c>
      <c r="E46" s="36">
        <f t="shared" si="1"/>
        <v>5.7</v>
      </c>
      <c r="F46" s="36">
        <v>5.7</v>
      </c>
      <c r="G46" s="37">
        <v>0</v>
      </c>
    </row>
    <row r="47" spans="1:7" ht="20.100000000000001" customHeight="1" x14ac:dyDescent="0.15">
      <c r="A47" s="35" t="s">
        <v>328</v>
      </c>
      <c r="B47" s="75" t="s">
        <v>336</v>
      </c>
      <c r="C47" s="79" t="s">
        <v>110</v>
      </c>
      <c r="D47" s="35" t="s">
        <v>191</v>
      </c>
      <c r="E47" s="36">
        <f t="shared" si="1"/>
        <v>29.47</v>
      </c>
      <c r="F47" s="36">
        <v>29.47</v>
      </c>
      <c r="G47" s="37">
        <v>0</v>
      </c>
    </row>
    <row r="48" spans="1:7" ht="20.100000000000001" customHeight="1" x14ac:dyDescent="0.15">
      <c r="A48" s="35" t="s">
        <v>328</v>
      </c>
      <c r="B48" s="75" t="s">
        <v>115</v>
      </c>
      <c r="C48" s="79" t="s">
        <v>110</v>
      </c>
      <c r="D48" s="35" t="s">
        <v>192</v>
      </c>
      <c r="E48" s="36">
        <f t="shared" si="1"/>
        <v>5.26</v>
      </c>
      <c r="F48" s="36">
        <v>5.26</v>
      </c>
      <c r="G48" s="37">
        <v>0</v>
      </c>
    </row>
    <row r="49" spans="1:7" ht="20.100000000000001" customHeight="1" x14ac:dyDescent="0.15">
      <c r="A49" s="35" t="s">
        <v>36</v>
      </c>
      <c r="B49" s="75" t="s">
        <v>36</v>
      </c>
      <c r="C49" s="79" t="s">
        <v>36</v>
      </c>
      <c r="D49" s="35" t="s">
        <v>337</v>
      </c>
      <c r="E49" s="36">
        <f t="shared" si="1"/>
        <v>134.15</v>
      </c>
      <c r="F49" s="36">
        <v>0</v>
      </c>
      <c r="G49" s="37">
        <v>134.15</v>
      </c>
    </row>
    <row r="50" spans="1:7" ht="20.100000000000001" customHeight="1" x14ac:dyDescent="0.15">
      <c r="A50" s="35" t="s">
        <v>338</v>
      </c>
      <c r="B50" s="75" t="s">
        <v>83</v>
      </c>
      <c r="C50" s="79" t="s">
        <v>110</v>
      </c>
      <c r="D50" s="35" t="s">
        <v>339</v>
      </c>
      <c r="E50" s="36">
        <f t="shared" si="1"/>
        <v>15</v>
      </c>
      <c r="F50" s="36">
        <v>0</v>
      </c>
      <c r="G50" s="37">
        <v>15</v>
      </c>
    </row>
    <row r="51" spans="1:7" ht="20.100000000000001" customHeight="1" x14ac:dyDescent="0.15">
      <c r="A51" s="35" t="s">
        <v>338</v>
      </c>
      <c r="B51" s="75" t="s">
        <v>82</v>
      </c>
      <c r="C51" s="79" t="s">
        <v>110</v>
      </c>
      <c r="D51" s="35" t="s">
        <v>340</v>
      </c>
      <c r="E51" s="36">
        <f t="shared" si="1"/>
        <v>2</v>
      </c>
      <c r="F51" s="36">
        <v>0</v>
      </c>
      <c r="G51" s="37">
        <v>2</v>
      </c>
    </row>
    <row r="52" spans="1:7" ht="20.100000000000001" customHeight="1" x14ac:dyDescent="0.15">
      <c r="A52" s="35" t="s">
        <v>338</v>
      </c>
      <c r="B52" s="75" t="s">
        <v>89</v>
      </c>
      <c r="C52" s="79" t="s">
        <v>110</v>
      </c>
      <c r="D52" s="35" t="s">
        <v>341</v>
      </c>
      <c r="E52" s="36">
        <f t="shared" si="1"/>
        <v>10</v>
      </c>
      <c r="F52" s="36">
        <v>0</v>
      </c>
      <c r="G52" s="37">
        <v>10</v>
      </c>
    </row>
    <row r="53" spans="1:7" ht="20.100000000000001" customHeight="1" x14ac:dyDescent="0.15">
      <c r="A53" s="35" t="s">
        <v>338</v>
      </c>
      <c r="B53" s="75" t="s">
        <v>91</v>
      </c>
      <c r="C53" s="79" t="s">
        <v>110</v>
      </c>
      <c r="D53" s="35" t="s">
        <v>342</v>
      </c>
      <c r="E53" s="36">
        <f t="shared" si="1"/>
        <v>5</v>
      </c>
      <c r="F53" s="36">
        <v>0</v>
      </c>
      <c r="G53" s="37">
        <v>5</v>
      </c>
    </row>
    <row r="54" spans="1:7" ht="20.100000000000001" customHeight="1" x14ac:dyDescent="0.15">
      <c r="A54" s="35" t="s">
        <v>338</v>
      </c>
      <c r="B54" s="75" t="s">
        <v>101</v>
      </c>
      <c r="C54" s="79" t="s">
        <v>110</v>
      </c>
      <c r="D54" s="35" t="s">
        <v>343</v>
      </c>
      <c r="E54" s="36">
        <f t="shared" si="1"/>
        <v>20</v>
      </c>
      <c r="F54" s="36">
        <v>0</v>
      </c>
      <c r="G54" s="37">
        <v>20</v>
      </c>
    </row>
    <row r="55" spans="1:7" ht="20.100000000000001" customHeight="1" x14ac:dyDescent="0.15">
      <c r="A55" s="35" t="s">
        <v>338</v>
      </c>
      <c r="B55" s="75" t="s">
        <v>336</v>
      </c>
      <c r="C55" s="79" t="s">
        <v>110</v>
      </c>
      <c r="D55" s="35" t="s">
        <v>344</v>
      </c>
      <c r="E55" s="36">
        <f t="shared" si="1"/>
        <v>2</v>
      </c>
      <c r="F55" s="36">
        <v>0</v>
      </c>
      <c r="G55" s="37">
        <v>2</v>
      </c>
    </row>
    <row r="56" spans="1:7" ht="20.100000000000001" customHeight="1" x14ac:dyDescent="0.15">
      <c r="A56" s="35" t="s">
        <v>338</v>
      </c>
      <c r="B56" s="75" t="s">
        <v>345</v>
      </c>
      <c r="C56" s="79" t="s">
        <v>110</v>
      </c>
      <c r="D56" s="35" t="s">
        <v>196</v>
      </c>
      <c r="E56" s="36">
        <f t="shared" si="1"/>
        <v>5</v>
      </c>
      <c r="F56" s="36">
        <v>0</v>
      </c>
      <c r="G56" s="37">
        <v>5</v>
      </c>
    </row>
    <row r="57" spans="1:7" ht="20.100000000000001" customHeight="1" x14ac:dyDescent="0.15">
      <c r="A57" s="35" t="s">
        <v>338</v>
      </c>
      <c r="B57" s="75" t="s">
        <v>346</v>
      </c>
      <c r="C57" s="79" t="s">
        <v>110</v>
      </c>
      <c r="D57" s="35" t="s">
        <v>197</v>
      </c>
      <c r="E57" s="36">
        <f t="shared" si="1"/>
        <v>25</v>
      </c>
      <c r="F57" s="36">
        <v>0</v>
      </c>
      <c r="G57" s="37">
        <v>25</v>
      </c>
    </row>
    <row r="58" spans="1:7" ht="20.100000000000001" customHeight="1" x14ac:dyDescent="0.15">
      <c r="A58" s="35" t="s">
        <v>338</v>
      </c>
      <c r="B58" s="75" t="s">
        <v>347</v>
      </c>
      <c r="C58" s="79" t="s">
        <v>110</v>
      </c>
      <c r="D58" s="35" t="s">
        <v>199</v>
      </c>
      <c r="E58" s="36">
        <f t="shared" si="1"/>
        <v>1</v>
      </c>
      <c r="F58" s="36">
        <v>0</v>
      </c>
      <c r="G58" s="37">
        <v>1</v>
      </c>
    </row>
    <row r="59" spans="1:7" ht="20.100000000000001" customHeight="1" x14ac:dyDescent="0.15">
      <c r="A59" s="35" t="s">
        <v>338</v>
      </c>
      <c r="B59" s="75" t="s">
        <v>348</v>
      </c>
      <c r="C59" s="79" t="s">
        <v>110</v>
      </c>
      <c r="D59" s="35" t="s">
        <v>349</v>
      </c>
      <c r="E59" s="36">
        <f t="shared" si="1"/>
        <v>4.91</v>
      </c>
      <c r="F59" s="36">
        <v>0</v>
      </c>
      <c r="G59" s="37">
        <v>4.91</v>
      </c>
    </row>
    <row r="60" spans="1:7" ht="20.100000000000001" customHeight="1" x14ac:dyDescent="0.15">
      <c r="A60" s="35" t="s">
        <v>338</v>
      </c>
      <c r="B60" s="75" t="s">
        <v>350</v>
      </c>
      <c r="C60" s="79" t="s">
        <v>110</v>
      </c>
      <c r="D60" s="35" t="s">
        <v>351</v>
      </c>
      <c r="E60" s="36">
        <f t="shared" si="1"/>
        <v>2.5099999999999998</v>
      </c>
      <c r="F60" s="36">
        <v>0</v>
      </c>
      <c r="G60" s="37">
        <v>2.5099999999999998</v>
      </c>
    </row>
    <row r="61" spans="1:7" ht="20.100000000000001" customHeight="1" x14ac:dyDescent="0.15">
      <c r="A61" s="35" t="s">
        <v>338</v>
      </c>
      <c r="B61" s="75" t="s">
        <v>353</v>
      </c>
      <c r="C61" s="79" t="s">
        <v>110</v>
      </c>
      <c r="D61" s="35" t="s">
        <v>354</v>
      </c>
      <c r="E61" s="36">
        <f t="shared" si="1"/>
        <v>19.38</v>
      </c>
      <c r="F61" s="36">
        <v>0</v>
      </c>
      <c r="G61" s="37">
        <v>19.38</v>
      </c>
    </row>
    <row r="62" spans="1:7" ht="20.100000000000001" customHeight="1" x14ac:dyDescent="0.15">
      <c r="A62" s="35" t="s">
        <v>338</v>
      </c>
      <c r="B62" s="75" t="s">
        <v>115</v>
      </c>
      <c r="C62" s="79" t="s">
        <v>110</v>
      </c>
      <c r="D62" s="35" t="s">
        <v>203</v>
      </c>
      <c r="E62" s="36">
        <f t="shared" si="1"/>
        <v>22.35</v>
      </c>
      <c r="F62" s="36">
        <v>0</v>
      </c>
      <c r="G62" s="37">
        <v>22.35</v>
      </c>
    </row>
    <row r="63" spans="1:7" ht="20.100000000000001" customHeight="1" x14ac:dyDescent="0.15">
      <c r="A63" s="35" t="s">
        <v>36</v>
      </c>
      <c r="B63" s="75" t="s">
        <v>36</v>
      </c>
      <c r="C63" s="79" t="s">
        <v>36</v>
      </c>
      <c r="D63" s="35" t="s">
        <v>208</v>
      </c>
      <c r="E63" s="36">
        <f t="shared" si="1"/>
        <v>0.04</v>
      </c>
      <c r="F63" s="36">
        <v>0.04</v>
      </c>
      <c r="G63" s="37">
        <v>0</v>
      </c>
    </row>
    <row r="64" spans="1:7" ht="20.100000000000001" customHeight="1" x14ac:dyDescent="0.15">
      <c r="A64" s="35" t="s">
        <v>355</v>
      </c>
      <c r="B64" s="75" t="s">
        <v>201</v>
      </c>
      <c r="C64" s="79" t="s">
        <v>110</v>
      </c>
      <c r="D64" s="35" t="s">
        <v>357</v>
      </c>
      <c r="E64" s="36">
        <f t="shared" si="1"/>
        <v>0.04</v>
      </c>
      <c r="F64" s="36">
        <v>0.04</v>
      </c>
      <c r="G64" s="37">
        <v>0</v>
      </c>
    </row>
    <row r="65" spans="1:7" ht="20.100000000000001" customHeight="1" x14ac:dyDescent="0.15">
      <c r="A65" s="35" t="s">
        <v>36</v>
      </c>
      <c r="B65" s="75" t="s">
        <v>36</v>
      </c>
      <c r="C65" s="79" t="s">
        <v>36</v>
      </c>
      <c r="D65" s="35" t="s">
        <v>111</v>
      </c>
      <c r="E65" s="36">
        <f t="shared" si="1"/>
        <v>379.3</v>
      </c>
      <c r="F65" s="36">
        <v>137.93</v>
      </c>
      <c r="G65" s="37">
        <v>241.37</v>
      </c>
    </row>
    <row r="66" spans="1:7" ht="20.100000000000001" customHeight="1" x14ac:dyDescent="0.15">
      <c r="A66" s="35" t="s">
        <v>36</v>
      </c>
      <c r="B66" s="75" t="s">
        <v>36</v>
      </c>
      <c r="C66" s="79" t="s">
        <v>36</v>
      </c>
      <c r="D66" s="35" t="s">
        <v>112</v>
      </c>
      <c r="E66" s="36">
        <f t="shared" si="1"/>
        <v>379.3</v>
      </c>
      <c r="F66" s="36">
        <v>137.93</v>
      </c>
      <c r="G66" s="37">
        <v>241.37</v>
      </c>
    </row>
    <row r="67" spans="1:7" ht="20.100000000000001" customHeight="1" x14ac:dyDescent="0.15">
      <c r="A67" s="35" t="s">
        <v>36</v>
      </c>
      <c r="B67" s="75" t="s">
        <v>36</v>
      </c>
      <c r="C67" s="79" t="s">
        <v>36</v>
      </c>
      <c r="D67" s="35" t="s">
        <v>327</v>
      </c>
      <c r="E67" s="36">
        <f t="shared" si="1"/>
        <v>137.91999999999999</v>
      </c>
      <c r="F67" s="36">
        <v>137.91999999999999</v>
      </c>
      <c r="G67" s="37">
        <v>0</v>
      </c>
    </row>
    <row r="68" spans="1:7" ht="20.100000000000001" customHeight="1" x14ac:dyDescent="0.15">
      <c r="A68" s="35" t="s">
        <v>328</v>
      </c>
      <c r="B68" s="75" t="s">
        <v>83</v>
      </c>
      <c r="C68" s="79" t="s">
        <v>113</v>
      </c>
      <c r="D68" s="35" t="s">
        <v>329</v>
      </c>
      <c r="E68" s="36">
        <f t="shared" si="1"/>
        <v>46.14</v>
      </c>
      <c r="F68" s="36">
        <v>46.14</v>
      </c>
      <c r="G68" s="37">
        <v>0</v>
      </c>
    </row>
    <row r="69" spans="1:7" ht="20.100000000000001" customHeight="1" x14ac:dyDescent="0.15">
      <c r="A69" s="35" t="s">
        <v>328</v>
      </c>
      <c r="B69" s="75" t="s">
        <v>105</v>
      </c>
      <c r="C69" s="79" t="s">
        <v>113</v>
      </c>
      <c r="D69" s="35" t="s">
        <v>330</v>
      </c>
      <c r="E69" s="36">
        <f t="shared" si="1"/>
        <v>4.09</v>
      </c>
      <c r="F69" s="36">
        <v>4.09</v>
      </c>
      <c r="G69" s="37">
        <v>0</v>
      </c>
    </row>
    <row r="70" spans="1:7" ht="20.100000000000001" customHeight="1" x14ac:dyDescent="0.15">
      <c r="A70" s="35" t="s">
        <v>328</v>
      </c>
      <c r="B70" s="75" t="s">
        <v>91</v>
      </c>
      <c r="C70" s="79" t="s">
        <v>113</v>
      </c>
      <c r="D70" s="35" t="s">
        <v>359</v>
      </c>
      <c r="E70" s="36">
        <f t="shared" si="1"/>
        <v>42.17</v>
      </c>
      <c r="F70" s="36">
        <v>42.17</v>
      </c>
      <c r="G70" s="37">
        <v>0</v>
      </c>
    </row>
    <row r="71" spans="1:7" ht="20.100000000000001" customHeight="1" x14ac:dyDescent="0.15">
      <c r="A71" s="35" t="s">
        <v>328</v>
      </c>
      <c r="B71" s="75" t="s">
        <v>94</v>
      </c>
      <c r="C71" s="79" t="s">
        <v>113</v>
      </c>
      <c r="D71" s="35" t="s">
        <v>332</v>
      </c>
      <c r="E71" s="36">
        <f t="shared" ref="E71:E102" si="2">SUM(F71:G71)</f>
        <v>17.28</v>
      </c>
      <c r="F71" s="36">
        <v>17.28</v>
      </c>
      <c r="G71" s="37">
        <v>0</v>
      </c>
    </row>
    <row r="72" spans="1:7" ht="20.100000000000001" customHeight="1" x14ac:dyDescent="0.15">
      <c r="A72" s="35" t="s">
        <v>328</v>
      </c>
      <c r="B72" s="75" t="s">
        <v>333</v>
      </c>
      <c r="C72" s="79" t="s">
        <v>113</v>
      </c>
      <c r="D72" s="35" t="s">
        <v>334</v>
      </c>
      <c r="E72" s="36">
        <f t="shared" si="2"/>
        <v>10.63</v>
      </c>
      <c r="F72" s="36">
        <v>10.63</v>
      </c>
      <c r="G72" s="37">
        <v>0</v>
      </c>
    </row>
    <row r="73" spans="1:7" ht="20.100000000000001" customHeight="1" x14ac:dyDescent="0.15">
      <c r="A73" s="35" t="s">
        <v>328</v>
      </c>
      <c r="B73" s="75" t="s">
        <v>360</v>
      </c>
      <c r="C73" s="79" t="s">
        <v>113</v>
      </c>
      <c r="D73" s="35" t="s">
        <v>361</v>
      </c>
      <c r="E73" s="36">
        <f t="shared" si="2"/>
        <v>0.95</v>
      </c>
      <c r="F73" s="36">
        <v>0.95</v>
      </c>
      <c r="G73" s="37">
        <v>0</v>
      </c>
    </row>
    <row r="74" spans="1:7" ht="20.100000000000001" customHeight="1" x14ac:dyDescent="0.15">
      <c r="A74" s="35" t="s">
        <v>328</v>
      </c>
      <c r="B74" s="75" t="s">
        <v>336</v>
      </c>
      <c r="C74" s="79" t="s">
        <v>113</v>
      </c>
      <c r="D74" s="35" t="s">
        <v>191</v>
      </c>
      <c r="E74" s="36">
        <f t="shared" si="2"/>
        <v>14.17</v>
      </c>
      <c r="F74" s="36">
        <v>14.17</v>
      </c>
      <c r="G74" s="37">
        <v>0</v>
      </c>
    </row>
    <row r="75" spans="1:7" ht="20.100000000000001" customHeight="1" x14ac:dyDescent="0.15">
      <c r="A75" s="35" t="s">
        <v>328</v>
      </c>
      <c r="B75" s="75" t="s">
        <v>115</v>
      </c>
      <c r="C75" s="79" t="s">
        <v>113</v>
      </c>
      <c r="D75" s="35" t="s">
        <v>192</v>
      </c>
      <c r="E75" s="36">
        <f t="shared" si="2"/>
        <v>2.4900000000000002</v>
      </c>
      <c r="F75" s="36">
        <v>2.4900000000000002</v>
      </c>
      <c r="G75" s="37">
        <v>0</v>
      </c>
    </row>
    <row r="76" spans="1:7" ht="20.100000000000001" customHeight="1" x14ac:dyDescent="0.15">
      <c r="A76" s="35" t="s">
        <v>36</v>
      </c>
      <c r="B76" s="75" t="s">
        <v>36</v>
      </c>
      <c r="C76" s="79" t="s">
        <v>36</v>
      </c>
      <c r="D76" s="35" t="s">
        <v>337</v>
      </c>
      <c r="E76" s="36">
        <f t="shared" si="2"/>
        <v>241.37</v>
      </c>
      <c r="F76" s="36">
        <v>0</v>
      </c>
      <c r="G76" s="37">
        <v>241.37</v>
      </c>
    </row>
    <row r="77" spans="1:7" ht="20.100000000000001" customHeight="1" x14ac:dyDescent="0.15">
      <c r="A77" s="35" t="s">
        <v>338</v>
      </c>
      <c r="B77" s="75" t="s">
        <v>83</v>
      </c>
      <c r="C77" s="79" t="s">
        <v>113</v>
      </c>
      <c r="D77" s="35" t="s">
        <v>339</v>
      </c>
      <c r="E77" s="36">
        <f t="shared" si="2"/>
        <v>9.44</v>
      </c>
      <c r="F77" s="36">
        <v>0</v>
      </c>
      <c r="G77" s="37">
        <v>9.44</v>
      </c>
    </row>
    <row r="78" spans="1:7" ht="20.100000000000001" customHeight="1" x14ac:dyDescent="0.15">
      <c r="A78" s="35" t="s">
        <v>338</v>
      </c>
      <c r="B78" s="75" t="s">
        <v>86</v>
      </c>
      <c r="C78" s="79" t="s">
        <v>113</v>
      </c>
      <c r="D78" s="35" t="s">
        <v>362</v>
      </c>
      <c r="E78" s="36">
        <f t="shared" si="2"/>
        <v>1</v>
      </c>
      <c r="F78" s="36">
        <v>0</v>
      </c>
      <c r="G78" s="37">
        <v>1</v>
      </c>
    </row>
    <row r="79" spans="1:7" ht="20.100000000000001" customHeight="1" x14ac:dyDescent="0.15">
      <c r="A79" s="35" t="s">
        <v>338</v>
      </c>
      <c r="B79" s="75" t="s">
        <v>82</v>
      </c>
      <c r="C79" s="79" t="s">
        <v>113</v>
      </c>
      <c r="D79" s="35" t="s">
        <v>340</v>
      </c>
      <c r="E79" s="36">
        <f t="shared" si="2"/>
        <v>1</v>
      </c>
      <c r="F79" s="36">
        <v>0</v>
      </c>
      <c r="G79" s="37">
        <v>1</v>
      </c>
    </row>
    <row r="80" spans="1:7" ht="20.100000000000001" customHeight="1" x14ac:dyDescent="0.15">
      <c r="A80" s="35" t="s">
        <v>338</v>
      </c>
      <c r="B80" s="75" t="s">
        <v>89</v>
      </c>
      <c r="C80" s="79" t="s">
        <v>113</v>
      </c>
      <c r="D80" s="35" t="s">
        <v>341</v>
      </c>
      <c r="E80" s="36">
        <f t="shared" si="2"/>
        <v>2</v>
      </c>
      <c r="F80" s="36">
        <v>0</v>
      </c>
      <c r="G80" s="37">
        <v>2</v>
      </c>
    </row>
    <row r="81" spans="1:7" ht="20.100000000000001" customHeight="1" x14ac:dyDescent="0.15">
      <c r="A81" s="35" t="s">
        <v>338</v>
      </c>
      <c r="B81" s="75" t="s">
        <v>91</v>
      </c>
      <c r="C81" s="79" t="s">
        <v>113</v>
      </c>
      <c r="D81" s="35" t="s">
        <v>342</v>
      </c>
      <c r="E81" s="36">
        <f t="shared" si="2"/>
        <v>1</v>
      </c>
      <c r="F81" s="36">
        <v>0</v>
      </c>
      <c r="G81" s="37">
        <v>1</v>
      </c>
    </row>
    <row r="82" spans="1:7" ht="20.100000000000001" customHeight="1" x14ac:dyDescent="0.15">
      <c r="A82" s="35" t="s">
        <v>338</v>
      </c>
      <c r="B82" s="75" t="s">
        <v>201</v>
      </c>
      <c r="C82" s="79" t="s">
        <v>113</v>
      </c>
      <c r="D82" s="35" t="s">
        <v>363</v>
      </c>
      <c r="E82" s="36">
        <f t="shared" si="2"/>
        <v>184</v>
      </c>
      <c r="F82" s="36">
        <v>0</v>
      </c>
      <c r="G82" s="37">
        <v>184</v>
      </c>
    </row>
    <row r="83" spans="1:7" ht="20.100000000000001" customHeight="1" x14ac:dyDescent="0.15">
      <c r="A83" s="35" t="s">
        <v>338</v>
      </c>
      <c r="B83" s="75" t="s">
        <v>101</v>
      </c>
      <c r="C83" s="79" t="s">
        <v>113</v>
      </c>
      <c r="D83" s="35" t="s">
        <v>343</v>
      </c>
      <c r="E83" s="36">
        <f t="shared" si="2"/>
        <v>3</v>
      </c>
      <c r="F83" s="36">
        <v>0</v>
      </c>
      <c r="G83" s="37">
        <v>3</v>
      </c>
    </row>
    <row r="84" spans="1:7" ht="20.100000000000001" customHeight="1" x14ac:dyDescent="0.15">
      <c r="A84" s="35" t="s">
        <v>338</v>
      </c>
      <c r="B84" s="75" t="s">
        <v>336</v>
      </c>
      <c r="C84" s="79" t="s">
        <v>113</v>
      </c>
      <c r="D84" s="35" t="s">
        <v>344</v>
      </c>
      <c r="E84" s="36">
        <f t="shared" si="2"/>
        <v>15</v>
      </c>
      <c r="F84" s="36">
        <v>0</v>
      </c>
      <c r="G84" s="37">
        <v>15</v>
      </c>
    </row>
    <row r="85" spans="1:7" ht="20.100000000000001" customHeight="1" x14ac:dyDescent="0.15">
      <c r="A85" s="35" t="s">
        <v>338</v>
      </c>
      <c r="B85" s="75" t="s">
        <v>347</v>
      </c>
      <c r="C85" s="79" t="s">
        <v>113</v>
      </c>
      <c r="D85" s="35" t="s">
        <v>199</v>
      </c>
      <c r="E85" s="36">
        <f t="shared" si="2"/>
        <v>1</v>
      </c>
      <c r="F85" s="36">
        <v>0</v>
      </c>
      <c r="G85" s="37">
        <v>1</v>
      </c>
    </row>
    <row r="86" spans="1:7" ht="20.100000000000001" customHeight="1" x14ac:dyDescent="0.15">
      <c r="A86" s="35" t="s">
        <v>338</v>
      </c>
      <c r="B86" s="75" t="s">
        <v>348</v>
      </c>
      <c r="C86" s="79" t="s">
        <v>113</v>
      </c>
      <c r="D86" s="35" t="s">
        <v>349</v>
      </c>
      <c r="E86" s="36">
        <f t="shared" si="2"/>
        <v>2.36</v>
      </c>
      <c r="F86" s="36">
        <v>0</v>
      </c>
      <c r="G86" s="37">
        <v>2.36</v>
      </c>
    </row>
    <row r="87" spans="1:7" ht="20.100000000000001" customHeight="1" x14ac:dyDescent="0.15">
      <c r="A87" s="35" t="s">
        <v>338</v>
      </c>
      <c r="B87" s="75" t="s">
        <v>350</v>
      </c>
      <c r="C87" s="79" t="s">
        <v>113</v>
      </c>
      <c r="D87" s="35" t="s">
        <v>351</v>
      </c>
      <c r="E87" s="36">
        <f t="shared" si="2"/>
        <v>1.3</v>
      </c>
      <c r="F87" s="36">
        <v>0</v>
      </c>
      <c r="G87" s="37">
        <v>1.3</v>
      </c>
    </row>
    <row r="88" spans="1:7" ht="20.100000000000001" customHeight="1" x14ac:dyDescent="0.15">
      <c r="A88" s="35" t="s">
        <v>338</v>
      </c>
      <c r="B88" s="75" t="s">
        <v>352</v>
      </c>
      <c r="C88" s="79" t="s">
        <v>113</v>
      </c>
      <c r="D88" s="35" t="s">
        <v>200</v>
      </c>
      <c r="E88" s="36">
        <f t="shared" si="2"/>
        <v>15</v>
      </c>
      <c r="F88" s="36">
        <v>0</v>
      </c>
      <c r="G88" s="37">
        <v>15</v>
      </c>
    </row>
    <row r="89" spans="1:7" ht="20.100000000000001" customHeight="1" x14ac:dyDescent="0.15">
      <c r="A89" s="35" t="s">
        <v>338</v>
      </c>
      <c r="B89" s="75" t="s">
        <v>115</v>
      </c>
      <c r="C89" s="79" t="s">
        <v>113</v>
      </c>
      <c r="D89" s="35" t="s">
        <v>203</v>
      </c>
      <c r="E89" s="36">
        <f t="shared" si="2"/>
        <v>5.27</v>
      </c>
      <c r="F89" s="36">
        <v>0</v>
      </c>
      <c r="G89" s="37">
        <v>5.27</v>
      </c>
    </row>
    <row r="90" spans="1:7" ht="20.100000000000001" customHeight="1" x14ac:dyDescent="0.15">
      <c r="A90" s="35" t="s">
        <v>36</v>
      </c>
      <c r="B90" s="75" t="s">
        <v>36</v>
      </c>
      <c r="C90" s="79" t="s">
        <v>36</v>
      </c>
      <c r="D90" s="35" t="s">
        <v>208</v>
      </c>
      <c r="E90" s="36">
        <f t="shared" si="2"/>
        <v>0.01</v>
      </c>
      <c r="F90" s="36">
        <v>0.01</v>
      </c>
      <c r="G90" s="37">
        <v>0</v>
      </c>
    </row>
    <row r="91" spans="1:7" ht="20.100000000000001" customHeight="1" x14ac:dyDescent="0.15">
      <c r="A91" s="35" t="s">
        <v>355</v>
      </c>
      <c r="B91" s="75" t="s">
        <v>201</v>
      </c>
      <c r="C91" s="79" t="s">
        <v>113</v>
      </c>
      <c r="D91" s="35" t="s">
        <v>357</v>
      </c>
      <c r="E91" s="36">
        <f t="shared" si="2"/>
        <v>0.01</v>
      </c>
      <c r="F91" s="36">
        <v>0.01</v>
      </c>
      <c r="G91" s="37">
        <v>0</v>
      </c>
    </row>
    <row r="92" spans="1:7" ht="20.100000000000001" customHeight="1" x14ac:dyDescent="0.15">
      <c r="A92" s="35" t="s">
        <v>36</v>
      </c>
      <c r="B92" s="75" t="s">
        <v>36</v>
      </c>
      <c r="C92" s="79" t="s">
        <v>36</v>
      </c>
      <c r="D92" s="35" t="s">
        <v>118</v>
      </c>
      <c r="E92" s="36">
        <f t="shared" si="2"/>
        <v>572.02</v>
      </c>
      <c r="F92" s="36">
        <v>398.9</v>
      </c>
      <c r="G92" s="37">
        <v>173.12</v>
      </c>
    </row>
    <row r="93" spans="1:7" ht="20.100000000000001" customHeight="1" x14ac:dyDescent="0.15">
      <c r="A93" s="35" t="s">
        <v>36</v>
      </c>
      <c r="B93" s="75" t="s">
        <v>36</v>
      </c>
      <c r="C93" s="79" t="s">
        <v>36</v>
      </c>
      <c r="D93" s="35" t="s">
        <v>119</v>
      </c>
      <c r="E93" s="36">
        <f t="shared" si="2"/>
        <v>196.41</v>
      </c>
      <c r="F93" s="36">
        <v>143.16</v>
      </c>
      <c r="G93" s="37">
        <v>53.25</v>
      </c>
    </row>
    <row r="94" spans="1:7" ht="20.100000000000001" customHeight="1" x14ac:dyDescent="0.15">
      <c r="A94" s="35" t="s">
        <v>36</v>
      </c>
      <c r="B94" s="75" t="s">
        <v>36</v>
      </c>
      <c r="C94" s="79" t="s">
        <v>36</v>
      </c>
      <c r="D94" s="35" t="s">
        <v>327</v>
      </c>
      <c r="E94" s="36">
        <f t="shared" si="2"/>
        <v>143.16</v>
      </c>
      <c r="F94" s="36">
        <v>143.16</v>
      </c>
      <c r="G94" s="37">
        <v>0</v>
      </c>
    </row>
    <row r="95" spans="1:7" ht="20.100000000000001" customHeight="1" x14ac:dyDescent="0.15">
      <c r="A95" s="35" t="s">
        <v>328</v>
      </c>
      <c r="B95" s="75" t="s">
        <v>83</v>
      </c>
      <c r="C95" s="79" t="s">
        <v>121</v>
      </c>
      <c r="D95" s="35" t="s">
        <v>329</v>
      </c>
      <c r="E95" s="36">
        <f t="shared" si="2"/>
        <v>45</v>
      </c>
      <c r="F95" s="36">
        <v>45</v>
      </c>
      <c r="G95" s="37">
        <v>0</v>
      </c>
    </row>
    <row r="96" spans="1:7" ht="20.100000000000001" customHeight="1" x14ac:dyDescent="0.15">
      <c r="A96" s="35" t="s">
        <v>328</v>
      </c>
      <c r="B96" s="75" t="s">
        <v>105</v>
      </c>
      <c r="C96" s="79" t="s">
        <v>121</v>
      </c>
      <c r="D96" s="35" t="s">
        <v>330</v>
      </c>
      <c r="E96" s="36">
        <f t="shared" si="2"/>
        <v>7.87</v>
      </c>
      <c r="F96" s="36">
        <v>7.87</v>
      </c>
      <c r="G96" s="37">
        <v>0</v>
      </c>
    </row>
    <row r="97" spans="1:7" ht="20.100000000000001" customHeight="1" x14ac:dyDescent="0.15">
      <c r="A97" s="35" t="s">
        <v>328</v>
      </c>
      <c r="B97" s="75" t="s">
        <v>91</v>
      </c>
      <c r="C97" s="79" t="s">
        <v>121</v>
      </c>
      <c r="D97" s="35" t="s">
        <v>359</v>
      </c>
      <c r="E97" s="36">
        <f t="shared" si="2"/>
        <v>43</v>
      </c>
      <c r="F97" s="36">
        <v>43</v>
      </c>
      <c r="G97" s="37">
        <v>0</v>
      </c>
    </row>
    <row r="98" spans="1:7" ht="20.100000000000001" customHeight="1" x14ac:dyDescent="0.15">
      <c r="A98" s="35" t="s">
        <v>328</v>
      </c>
      <c r="B98" s="75" t="s">
        <v>94</v>
      </c>
      <c r="C98" s="79" t="s">
        <v>121</v>
      </c>
      <c r="D98" s="35" t="s">
        <v>332</v>
      </c>
      <c r="E98" s="36">
        <f t="shared" si="2"/>
        <v>18</v>
      </c>
      <c r="F98" s="36">
        <v>18</v>
      </c>
      <c r="G98" s="37">
        <v>0</v>
      </c>
    </row>
    <row r="99" spans="1:7" ht="20.100000000000001" customHeight="1" x14ac:dyDescent="0.15">
      <c r="A99" s="35" t="s">
        <v>328</v>
      </c>
      <c r="B99" s="75" t="s">
        <v>201</v>
      </c>
      <c r="C99" s="79" t="s">
        <v>121</v>
      </c>
      <c r="D99" s="35" t="s">
        <v>364</v>
      </c>
      <c r="E99" s="36">
        <f t="shared" si="2"/>
        <v>7</v>
      </c>
      <c r="F99" s="36">
        <v>7</v>
      </c>
      <c r="G99" s="37">
        <v>0</v>
      </c>
    </row>
    <row r="100" spans="1:7" ht="20.100000000000001" customHeight="1" x14ac:dyDescent="0.15">
      <c r="A100" s="35" t="s">
        <v>328</v>
      </c>
      <c r="B100" s="75" t="s">
        <v>333</v>
      </c>
      <c r="C100" s="79" t="s">
        <v>121</v>
      </c>
      <c r="D100" s="35" t="s">
        <v>334</v>
      </c>
      <c r="E100" s="36">
        <f t="shared" si="2"/>
        <v>7.7</v>
      </c>
      <c r="F100" s="36">
        <v>7.7</v>
      </c>
      <c r="G100" s="37">
        <v>0</v>
      </c>
    </row>
    <row r="101" spans="1:7" ht="20.100000000000001" customHeight="1" x14ac:dyDescent="0.15">
      <c r="A101" s="35" t="s">
        <v>328</v>
      </c>
      <c r="B101" s="75" t="s">
        <v>360</v>
      </c>
      <c r="C101" s="79" t="s">
        <v>121</v>
      </c>
      <c r="D101" s="35" t="s">
        <v>361</v>
      </c>
      <c r="E101" s="36">
        <f t="shared" si="2"/>
        <v>1</v>
      </c>
      <c r="F101" s="36">
        <v>1</v>
      </c>
      <c r="G101" s="37">
        <v>0</v>
      </c>
    </row>
    <row r="102" spans="1:7" ht="20.100000000000001" customHeight="1" x14ac:dyDescent="0.15">
      <c r="A102" s="35" t="s">
        <v>328</v>
      </c>
      <c r="B102" s="75" t="s">
        <v>336</v>
      </c>
      <c r="C102" s="79" t="s">
        <v>121</v>
      </c>
      <c r="D102" s="35" t="s">
        <v>191</v>
      </c>
      <c r="E102" s="36">
        <f t="shared" si="2"/>
        <v>13.59</v>
      </c>
      <c r="F102" s="36">
        <v>13.59</v>
      </c>
      <c r="G102" s="37">
        <v>0</v>
      </c>
    </row>
    <row r="103" spans="1:7" ht="20.100000000000001" customHeight="1" x14ac:dyDescent="0.15">
      <c r="A103" s="35" t="s">
        <v>36</v>
      </c>
      <c r="B103" s="75" t="s">
        <v>36</v>
      </c>
      <c r="C103" s="79" t="s">
        <v>36</v>
      </c>
      <c r="D103" s="35" t="s">
        <v>337</v>
      </c>
      <c r="E103" s="36">
        <f t="shared" ref="E103:E134" si="3">SUM(F103:G103)</f>
        <v>53.25</v>
      </c>
      <c r="F103" s="36">
        <v>0</v>
      </c>
      <c r="G103" s="37">
        <v>53.25</v>
      </c>
    </row>
    <row r="104" spans="1:7" ht="20.100000000000001" customHeight="1" x14ac:dyDescent="0.15">
      <c r="A104" s="35" t="s">
        <v>338</v>
      </c>
      <c r="B104" s="75" t="s">
        <v>83</v>
      </c>
      <c r="C104" s="79" t="s">
        <v>121</v>
      </c>
      <c r="D104" s="35" t="s">
        <v>339</v>
      </c>
      <c r="E104" s="36">
        <f t="shared" si="3"/>
        <v>4.2</v>
      </c>
      <c r="F104" s="36">
        <v>0</v>
      </c>
      <c r="G104" s="37">
        <v>4.2</v>
      </c>
    </row>
    <row r="105" spans="1:7" ht="20.100000000000001" customHeight="1" x14ac:dyDescent="0.15">
      <c r="A105" s="35" t="s">
        <v>338</v>
      </c>
      <c r="B105" s="75" t="s">
        <v>82</v>
      </c>
      <c r="C105" s="79" t="s">
        <v>121</v>
      </c>
      <c r="D105" s="35" t="s">
        <v>340</v>
      </c>
      <c r="E105" s="36">
        <f t="shared" si="3"/>
        <v>1</v>
      </c>
      <c r="F105" s="36">
        <v>0</v>
      </c>
      <c r="G105" s="37">
        <v>1</v>
      </c>
    </row>
    <row r="106" spans="1:7" ht="20.100000000000001" customHeight="1" x14ac:dyDescent="0.15">
      <c r="A106" s="35" t="s">
        <v>338</v>
      </c>
      <c r="B106" s="75" t="s">
        <v>89</v>
      </c>
      <c r="C106" s="79" t="s">
        <v>121</v>
      </c>
      <c r="D106" s="35" t="s">
        <v>341</v>
      </c>
      <c r="E106" s="36">
        <f t="shared" si="3"/>
        <v>0.5</v>
      </c>
      <c r="F106" s="36">
        <v>0</v>
      </c>
      <c r="G106" s="37">
        <v>0.5</v>
      </c>
    </row>
    <row r="107" spans="1:7" ht="20.100000000000001" customHeight="1" x14ac:dyDescent="0.15">
      <c r="A107" s="35" t="s">
        <v>338</v>
      </c>
      <c r="B107" s="75" t="s">
        <v>101</v>
      </c>
      <c r="C107" s="79" t="s">
        <v>121</v>
      </c>
      <c r="D107" s="35" t="s">
        <v>343</v>
      </c>
      <c r="E107" s="36">
        <f t="shared" si="3"/>
        <v>15</v>
      </c>
      <c r="F107" s="36">
        <v>0</v>
      </c>
      <c r="G107" s="37">
        <v>15</v>
      </c>
    </row>
    <row r="108" spans="1:7" ht="20.100000000000001" customHeight="1" x14ac:dyDescent="0.15">
      <c r="A108" s="35" t="s">
        <v>338</v>
      </c>
      <c r="B108" s="75" t="s">
        <v>336</v>
      </c>
      <c r="C108" s="79" t="s">
        <v>121</v>
      </c>
      <c r="D108" s="35" t="s">
        <v>344</v>
      </c>
      <c r="E108" s="36">
        <f t="shared" si="3"/>
        <v>8</v>
      </c>
      <c r="F108" s="36">
        <v>0</v>
      </c>
      <c r="G108" s="37">
        <v>8</v>
      </c>
    </row>
    <row r="109" spans="1:7" ht="20.100000000000001" customHeight="1" x14ac:dyDescent="0.15">
      <c r="A109" s="35" t="s">
        <v>338</v>
      </c>
      <c r="B109" s="75" t="s">
        <v>346</v>
      </c>
      <c r="C109" s="79" t="s">
        <v>121</v>
      </c>
      <c r="D109" s="35" t="s">
        <v>197</v>
      </c>
      <c r="E109" s="36">
        <f t="shared" si="3"/>
        <v>7.5</v>
      </c>
      <c r="F109" s="36">
        <v>0</v>
      </c>
      <c r="G109" s="37">
        <v>7.5</v>
      </c>
    </row>
    <row r="110" spans="1:7" ht="20.100000000000001" customHeight="1" x14ac:dyDescent="0.15">
      <c r="A110" s="35" t="s">
        <v>338</v>
      </c>
      <c r="B110" s="75" t="s">
        <v>347</v>
      </c>
      <c r="C110" s="79" t="s">
        <v>121</v>
      </c>
      <c r="D110" s="35" t="s">
        <v>199</v>
      </c>
      <c r="E110" s="36">
        <f t="shared" si="3"/>
        <v>1</v>
      </c>
      <c r="F110" s="36">
        <v>0</v>
      </c>
      <c r="G110" s="37">
        <v>1</v>
      </c>
    </row>
    <row r="111" spans="1:7" ht="20.100000000000001" customHeight="1" x14ac:dyDescent="0.15">
      <c r="A111" s="35" t="s">
        <v>338</v>
      </c>
      <c r="B111" s="75" t="s">
        <v>348</v>
      </c>
      <c r="C111" s="79" t="s">
        <v>121</v>
      </c>
      <c r="D111" s="35" t="s">
        <v>349</v>
      </c>
      <c r="E111" s="36">
        <f t="shared" si="3"/>
        <v>1.7</v>
      </c>
      <c r="F111" s="36">
        <v>0</v>
      </c>
      <c r="G111" s="37">
        <v>1.7</v>
      </c>
    </row>
    <row r="112" spans="1:7" ht="20.100000000000001" customHeight="1" x14ac:dyDescent="0.15">
      <c r="A112" s="35" t="s">
        <v>338</v>
      </c>
      <c r="B112" s="75" t="s">
        <v>350</v>
      </c>
      <c r="C112" s="79" t="s">
        <v>121</v>
      </c>
      <c r="D112" s="35" t="s">
        <v>351</v>
      </c>
      <c r="E112" s="36">
        <f t="shared" si="3"/>
        <v>1.35</v>
      </c>
      <c r="F112" s="36">
        <v>0</v>
      </c>
      <c r="G112" s="37">
        <v>1.35</v>
      </c>
    </row>
    <row r="113" spans="1:7" ht="20.100000000000001" customHeight="1" x14ac:dyDescent="0.15">
      <c r="A113" s="35" t="s">
        <v>338</v>
      </c>
      <c r="B113" s="75" t="s">
        <v>352</v>
      </c>
      <c r="C113" s="79" t="s">
        <v>121</v>
      </c>
      <c r="D113" s="35" t="s">
        <v>200</v>
      </c>
      <c r="E113" s="36">
        <f t="shared" si="3"/>
        <v>9</v>
      </c>
      <c r="F113" s="36">
        <v>0</v>
      </c>
      <c r="G113" s="37">
        <v>9</v>
      </c>
    </row>
    <row r="114" spans="1:7" ht="20.100000000000001" customHeight="1" x14ac:dyDescent="0.15">
      <c r="A114" s="35" t="s">
        <v>338</v>
      </c>
      <c r="B114" s="75" t="s">
        <v>115</v>
      </c>
      <c r="C114" s="79" t="s">
        <v>121</v>
      </c>
      <c r="D114" s="35" t="s">
        <v>203</v>
      </c>
      <c r="E114" s="36">
        <f t="shared" si="3"/>
        <v>4</v>
      </c>
      <c r="F114" s="36">
        <v>0</v>
      </c>
      <c r="G114" s="37">
        <v>4</v>
      </c>
    </row>
    <row r="115" spans="1:7" ht="20.100000000000001" customHeight="1" x14ac:dyDescent="0.15">
      <c r="A115" s="35" t="s">
        <v>36</v>
      </c>
      <c r="B115" s="75" t="s">
        <v>36</v>
      </c>
      <c r="C115" s="79" t="s">
        <v>36</v>
      </c>
      <c r="D115" s="35" t="s">
        <v>124</v>
      </c>
      <c r="E115" s="36">
        <f t="shared" si="3"/>
        <v>181.85</v>
      </c>
      <c r="F115" s="36">
        <v>119.5</v>
      </c>
      <c r="G115" s="37">
        <v>62.35</v>
      </c>
    </row>
    <row r="116" spans="1:7" ht="20.100000000000001" customHeight="1" x14ac:dyDescent="0.15">
      <c r="A116" s="35" t="s">
        <v>36</v>
      </c>
      <c r="B116" s="75" t="s">
        <v>36</v>
      </c>
      <c r="C116" s="79" t="s">
        <v>36</v>
      </c>
      <c r="D116" s="35" t="s">
        <v>327</v>
      </c>
      <c r="E116" s="36">
        <f t="shared" si="3"/>
        <v>119.5</v>
      </c>
      <c r="F116" s="36">
        <v>119.5</v>
      </c>
      <c r="G116" s="37">
        <v>0</v>
      </c>
    </row>
    <row r="117" spans="1:7" ht="20.100000000000001" customHeight="1" x14ac:dyDescent="0.15">
      <c r="A117" s="35" t="s">
        <v>328</v>
      </c>
      <c r="B117" s="75" t="s">
        <v>83</v>
      </c>
      <c r="C117" s="79" t="s">
        <v>125</v>
      </c>
      <c r="D117" s="35" t="s">
        <v>329</v>
      </c>
      <c r="E117" s="36">
        <f t="shared" si="3"/>
        <v>35</v>
      </c>
      <c r="F117" s="36">
        <v>35</v>
      </c>
      <c r="G117" s="37">
        <v>0</v>
      </c>
    </row>
    <row r="118" spans="1:7" ht="20.100000000000001" customHeight="1" x14ac:dyDescent="0.15">
      <c r="A118" s="35" t="s">
        <v>328</v>
      </c>
      <c r="B118" s="75" t="s">
        <v>105</v>
      </c>
      <c r="C118" s="79" t="s">
        <v>125</v>
      </c>
      <c r="D118" s="35" t="s">
        <v>330</v>
      </c>
      <c r="E118" s="36">
        <f t="shared" si="3"/>
        <v>5.68</v>
      </c>
      <c r="F118" s="36">
        <v>5.68</v>
      </c>
      <c r="G118" s="37">
        <v>0</v>
      </c>
    </row>
    <row r="119" spans="1:7" ht="20.100000000000001" customHeight="1" x14ac:dyDescent="0.15">
      <c r="A119" s="35" t="s">
        <v>328</v>
      </c>
      <c r="B119" s="75" t="s">
        <v>91</v>
      </c>
      <c r="C119" s="79" t="s">
        <v>125</v>
      </c>
      <c r="D119" s="35" t="s">
        <v>359</v>
      </c>
      <c r="E119" s="36">
        <f t="shared" si="3"/>
        <v>35</v>
      </c>
      <c r="F119" s="36">
        <v>35</v>
      </c>
      <c r="G119" s="37">
        <v>0</v>
      </c>
    </row>
    <row r="120" spans="1:7" ht="20.100000000000001" customHeight="1" x14ac:dyDescent="0.15">
      <c r="A120" s="35" t="s">
        <v>328</v>
      </c>
      <c r="B120" s="75" t="s">
        <v>94</v>
      </c>
      <c r="C120" s="79" t="s">
        <v>125</v>
      </c>
      <c r="D120" s="35" t="s">
        <v>332</v>
      </c>
      <c r="E120" s="36">
        <f t="shared" si="3"/>
        <v>17.600000000000001</v>
      </c>
      <c r="F120" s="36">
        <v>17.600000000000001</v>
      </c>
      <c r="G120" s="37">
        <v>0</v>
      </c>
    </row>
    <row r="121" spans="1:7" ht="20.100000000000001" customHeight="1" x14ac:dyDescent="0.15">
      <c r="A121" s="35" t="s">
        <v>328</v>
      </c>
      <c r="B121" s="75" t="s">
        <v>201</v>
      </c>
      <c r="C121" s="79" t="s">
        <v>125</v>
      </c>
      <c r="D121" s="35" t="s">
        <v>364</v>
      </c>
      <c r="E121" s="36">
        <f t="shared" si="3"/>
        <v>7.46</v>
      </c>
      <c r="F121" s="36">
        <v>7.46</v>
      </c>
      <c r="G121" s="37">
        <v>0</v>
      </c>
    </row>
    <row r="122" spans="1:7" ht="20.100000000000001" customHeight="1" x14ac:dyDescent="0.15">
      <c r="A122" s="35" t="s">
        <v>328</v>
      </c>
      <c r="B122" s="75" t="s">
        <v>333</v>
      </c>
      <c r="C122" s="79" t="s">
        <v>125</v>
      </c>
      <c r="D122" s="35" t="s">
        <v>334</v>
      </c>
      <c r="E122" s="36">
        <f t="shared" si="3"/>
        <v>8.1999999999999993</v>
      </c>
      <c r="F122" s="36">
        <v>8.1999999999999993</v>
      </c>
      <c r="G122" s="37">
        <v>0</v>
      </c>
    </row>
    <row r="123" spans="1:7" ht="20.100000000000001" customHeight="1" x14ac:dyDescent="0.15">
      <c r="A123" s="35" t="s">
        <v>328</v>
      </c>
      <c r="B123" s="75" t="s">
        <v>336</v>
      </c>
      <c r="C123" s="79" t="s">
        <v>125</v>
      </c>
      <c r="D123" s="35" t="s">
        <v>191</v>
      </c>
      <c r="E123" s="36">
        <f t="shared" si="3"/>
        <v>10.56</v>
      </c>
      <c r="F123" s="36">
        <v>10.56</v>
      </c>
      <c r="G123" s="37">
        <v>0</v>
      </c>
    </row>
    <row r="124" spans="1:7" ht="20.100000000000001" customHeight="1" x14ac:dyDescent="0.15">
      <c r="A124" s="35" t="s">
        <v>36</v>
      </c>
      <c r="B124" s="75" t="s">
        <v>36</v>
      </c>
      <c r="C124" s="79" t="s">
        <v>36</v>
      </c>
      <c r="D124" s="35" t="s">
        <v>337</v>
      </c>
      <c r="E124" s="36">
        <f t="shared" si="3"/>
        <v>62.35</v>
      </c>
      <c r="F124" s="36">
        <v>0</v>
      </c>
      <c r="G124" s="37">
        <v>62.35</v>
      </c>
    </row>
    <row r="125" spans="1:7" ht="20.100000000000001" customHeight="1" x14ac:dyDescent="0.15">
      <c r="A125" s="35" t="s">
        <v>338</v>
      </c>
      <c r="B125" s="75" t="s">
        <v>83</v>
      </c>
      <c r="C125" s="79" t="s">
        <v>125</v>
      </c>
      <c r="D125" s="35" t="s">
        <v>339</v>
      </c>
      <c r="E125" s="36">
        <f t="shared" si="3"/>
        <v>2</v>
      </c>
      <c r="F125" s="36">
        <v>0</v>
      </c>
      <c r="G125" s="37">
        <v>2</v>
      </c>
    </row>
    <row r="126" spans="1:7" ht="20.100000000000001" customHeight="1" x14ac:dyDescent="0.15">
      <c r="A126" s="35" t="s">
        <v>338</v>
      </c>
      <c r="B126" s="75" t="s">
        <v>82</v>
      </c>
      <c r="C126" s="79" t="s">
        <v>125</v>
      </c>
      <c r="D126" s="35" t="s">
        <v>340</v>
      </c>
      <c r="E126" s="36">
        <f t="shared" si="3"/>
        <v>1</v>
      </c>
      <c r="F126" s="36">
        <v>0</v>
      </c>
      <c r="G126" s="37">
        <v>1</v>
      </c>
    </row>
    <row r="127" spans="1:7" ht="20.100000000000001" customHeight="1" x14ac:dyDescent="0.15">
      <c r="A127" s="35" t="s">
        <v>338</v>
      </c>
      <c r="B127" s="75" t="s">
        <v>89</v>
      </c>
      <c r="C127" s="79" t="s">
        <v>125</v>
      </c>
      <c r="D127" s="35" t="s">
        <v>341</v>
      </c>
      <c r="E127" s="36">
        <f t="shared" si="3"/>
        <v>0.5</v>
      </c>
      <c r="F127" s="36">
        <v>0</v>
      </c>
      <c r="G127" s="37">
        <v>0.5</v>
      </c>
    </row>
    <row r="128" spans="1:7" ht="20.100000000000001" customHeight="1" x14ac:dyDescent="0.15">
      <c r="A128" s="35" t="s">
        <v>338</v>
      </c>
      <c r="B128" s="75" t="s">
        <v>101</v>
      </c>
      <c r="C128" s="79" t="s">
        <v>125</v>
      </c>
      <c r="D128" s="35" t="s">
        <v>343</v>
      </c>
      <c r="E128" s="36">
        <f t="shared" si="3"/>
        <v>14</v>
      </c>
      <c r="F128" s="36">
        <v>0</v>
      </c>
      <c r="G128" s="37">
        <v>14</v>
      </c>
    </row>
    <row r="129" spans="1:7" ht="20.100000000000001" customHeight="1" x14ac:dyDescent="0.15">
      <c r="A129" s="35" t="s">
        <v>338</v>
      </c>
      <c r="B129" s="75" t="s">
        <v>336</v>
      </c>
      <c r="C129" s="79" t="s">
        <v>125</v>
      </c>
      <c r="D129" s="35" t="s">
        <v>344</v>
      </c>
      <c r="E129" s="36">
        <f t="shared" si="3"/>
        <v>15</v>
      </c>
      <c r="F129" s="36">
        <v>0</v>
      </c>
      <c r="G129" s="37">
        <v>15</v>
      </c>
    </row>
    <row r="130" spans="1:7" ht="20.100000000000001" customHeight="1" x14ac:dyDescent="0.15">
      <c r="A130" s="35" t="s">
        <v>338</v>
      </c>
      <c r="B130" s="75" t="s">
        <v>346</v>
      </c>
      <c r="C130" s="79" t="s">
        <v>125</v>
      </c>
      <c r="D130" s="35" t="s">
        <v>197</v>
      </c>
      <c r="E130" s="36">
        <f t="shared" si="3"/>
        <v>12</v>
      </c>
      <c r="F130" s="36">
        <v>0</v>
      </c>
      <c r="G130" s="37">
        <v>12</v>
      </c>
    </row>
    <row r="131" spans="1:7" ht="20.100000000000001" customHeight="1" x14ac:dyDescent="0.15">
      <c r="A131" s="35" t="s">
        <v>338</v>
      </c>
      <c r="B131" s="75" t="s">
        <v>347</v>
      </c>
      <c r="C131" s="79" t="s">
        <v>125</v>
      </c>
      <c r="D131" s="35" t="s">
        <v>199</v>
      </c>
      <c r="E131" s="36">
        <f t="shared" si="3"/>
        <v>1</v>
      </c>
      <c r="F131" s="36">
        <v>0</v>
      </c>
      <c r="G131" s="37">
        <v>1</v>
      </c>
    </row>
    <row r="132" spans="1:7" ht="20.100000000000001" customHeight="1" x14ac:dyDescent="0.15">
      <c r="A132" s="35" t="s">
        <v>338</v>
      </c>
      <c r="B132" s="75" t="s">
        <v>348</v>
      </c>
      <c r="C132" s="79" t="s">
        <v>125</v>
      </c>
      <c r="D132" s="35" t="s">
        <v>349</v>
      </c>
      <c r="E132" s="36">
        <f t="shared" si="3"/>
        <v>1.8</v>
      </c>
      <c r="F132" s="36">
        <v>0</v>
      </c>
      <c r="G132" s="37">
        <v>1.8</v>
      </c>
    </row>
    <row r="133" spans="1:7" ht="20.100000000000001" customHeight="1" x14ac:dyDescent="0.15">
      <c r="A133" s="35" t="s">
        <v>338</v>
      </c>
      <c r="B133" s="75" t="s">
        <v>350</v>
      </c>
      <c r="C133" s="79" t="s">
        <v>125</v>
      </c>
      <c r="D133" s="35" t="s">
        <v>351</v>
      </c>
      <c r="E133" s="36">
        <f t="shared" si="3"/>
        <v>1.05</v>
      </c>
      <c r="F133" s="36">
        <v>0</v>
      </c>
      <c r="G133" s="37">
        <v>1.05</v>
      </c>
    </row>
    <row r="134" spans="1:7" ht="20.100000000000001" customHeight="1" x14ac:dyDescent="0.15">
      <c r="A134" s="35" t="s">
        <v>338</v>
      </c>
      <c r="B134" s="75" t="s">
        <v>352</v>
      </c>
      <c r="C134" s="79" t="s">
        <v>125</v>
      </c>
      <c r="D134" s="35" t="s">
        <v>200</v>
      </c>
      <c r="E134" s="36">
        <f t="shared" si="3"/>
        <v>10</v>
      </c>
      <c r="F134" s="36">
        <v>0</v>
      </c>
      <c r="G134" s="37">
        <v>10</v>
      </c>
    </row>
    <row r="135" spans="1:7" ht="20.100000000000001" customHeight="1" x14ac:dyDescent="0.15">
      <c r="A135" s="35" t="s">
        <v>338</v>
      </c>
      <c r="B135" s="75" t="s">
        <v>115</v>
      </c>
      <c r="C135" s="79" t="s">
        <v>125</v>
      </c>
      <c r="D135" s="35" t="s">
        <v>203</v>
      </c>
      <c r="E135" s="36">
        <f t="shared" ref="E135:E155" si="4">SUM(F135:G135)</f>
        <v>4</v>
      </c>
      <c r="F135" s="36">
        <v>0</v>
      </c>
      <c r="G135" s="37">
        <v>4</v>
      </c>
    </row>
    <row r="136" spans="1:7" ht="20.100000000000001" customHeight="1" x14ac:dyDescent="0.15">
      <c r="A136" s="35" t="s">
        <v>36</v>
      </c>
      <c r="B136" s="75" t="s">
        <v>36</v>
      </c>
      <c r="C136" s="79" t="s">
        <v>36</v>
      </c>
      <c r="D136" s="35" t="s">
        <v>126</v>
      </c>
      <c r="E136" s="36">
        <f t="shared" si="4"/>
        <v>193.76000000000002</v>
      </c>
      <c r="F136" s="36">
        <v>136.24</v>
      </c>
      <c r="G136" s="37">
        <v>57.52</v>
      </c>
    </row>
    <row r="137" spans="1:7" ht="20.100000000000001" customHeight="1" x14ac:dyDescent="0.15">
      <c r="A137" s="35" t="s">
        <v>36</v>
      </c>
      <c r="B137" s="75" t="s">
        <v>36</v>
      </c>
      <c r="C137" s="79" t="s">
        <v>36</v>
      </c>
      <c r="D137" s="35" t="s">
        <v>327</v>
      </c>
      <c r="E137" s="36">
        <f t="shared" si="4"/>
        <v>136.24</v>
      </c>
      <c r="F137" s="36">
        <v>136.24</v>
      </c>
      <c r="G137" s="37">
        <v>0</v>
      </c>
    </row>
    <row r="138" spans="1:7" ht="20.100000000000001" customHeight="1" x14ac:dyDescent="0.15">
      <c r="A138" s="35" t="s">
        <v>328</v>
      </c>
      <c r="B138" s="75" t="s">
        <v>83</v>
      </c>
      <c r="C138" s="79" t="s">
        <v>127</v>
      </c>
      <c r="D138" s="35" t="s">
        <v>329</v>
      </c>
      <c r="E138" s="36">
        <f t="shared" si="4"/>
        <v>36</v>
      </c>
      <c r="F138" s="36">
        <v>36</v>
      </c>
      <c r="G138" s="37">
        <v>0</v>
      </c>
    </row>
    <row r="139" spans="1:7" ht="20.100000000000001" customHeight="1" x14ac:dyDescent="0.15">
      <c r="A139" s="35" t="s">
        <v>328</v>
      </c>
      <c r="B139" s="75" t="s">
        <v>105</v>
      </c>
      <c r="C139" s="79" t="s">
        <v>127</v>
      </c>
      <c r="D139" s="35" t="s">
        <v>330</v>
      </c>
      <c r="E139" s="36">
        <f t="shared" si="4"/>
        <v>10.9</v>
      </c>
      <c r="F139" s="36">
        <v>10.9</v>
      </c>
      <c r="G139" s="37">
        <v>0</v>
      </c>
    </row>
    <row r="140" spans="1:7" ht="20.100000000000001" customHeight="1" x14ac:dyDescent="0.15">
      <c r="A140" s="35" t="s">
        <v>328</v>
      </c>
      <c r="B140" s="75" t="s">
        <v>91</v>
      </c>
      <c r="C140" s="79" t="s">
        <v>127</v>
      </c>
      <c r="D140" s="35" t="s">
        <v>359</v>
      </c>
      <c r="E140" s="36">
        <f t="shared" si="4"/>
        <v>45</v>
      </c>
      <c r="F140" s="36">
        <v>45</v>
      </c>
      <c r="G140" s="37">
        <v>0</v>
      </c>
    </row>
    <row r="141" spans="1:7" ht="20.100000000000001" customHeight="1" x14ac:dyDescent="0.15">
      <c r="A141" s="35" t="s">
        <v>328</v>
      </c>
      <c r="B141" s="75" t="s">
        <v>94</v>
      </c>
      <c r="C141" s="79" t="s">
        <v>127</v>
      </c>
      <c r="D141" s="35" t="s">
        <v>332</v>
      </c>
      <c r="E141" s="36">
        <f t="shared" si="4"/>
        <v>17</v>
      </c>
      <c r="F141" s="36">
        <v>17</v>
      </c>
      <c r="G141" s="37">
        <v>0</v>
      </c>
    </row>
    <row r="142" spans="1:7" ht="20.100000000000001" customHeight="1" x14ac:dyDescent="0.15">
      <c r="A142" s="35" t="s">
        <v>328</v>
      </c>
      <c r="B142" s="75" t="s">
        <v>201</v>
      </c>
      <c r="C142" s="79" t="s">
        <v>127</v>
      </c>
      <c r="D142" s="35" t="s">
        <v>364</v>
      </c>
      <c r="E142" s="36">
        <f t="shared" si="4"/>
        <v>8</v>
      </c>
      <c r="F142" s="36">
        <v>8</v>
      </c>
      <c r="G142" s="37">
        <v>0</v>
      </c>
    </row>
    <row r="143" spans="1:7" ht="20.100000000000001" customHeight="1" x14ac:dyDescent="0.15">
      <c r="A143" s="35" t="s">
        <v>328</v>
      </c>
      <c r="B143" s="75" t="s">
        <v>333</v>
      </c>
      <c r="C143" s="79" t="s">
        <v>127</v>
      </c>
      <c r="D143" s="35" t="s">
        <v>334</v>
      </c>
      <c r="E143" s="36">
        <f t="shared" si="4"/>
        <v>8.8000000000000007</v>
      </c>
      <c r="F143" s="36">
        <v>8.8000000000000007</v>
      </c>
      <c r="G143" s="37">
        <v>0</v>
      </c>
    </row>
    <row r="144" spans="1:7" ht="20.100000000000001" customHeight="1" x14ac:dyDescent="0.15">
      <c r="A144" s="35" t="s">
        <v>328</v>
      </c>
      <c r="B144" s="75" t="s">
        <v>336</v>
      </c>
      <c r="C144" s="79" t="s">
        <v>127</v>
      </c>
      <c r="D144" s="35" t="s">
        <v>191</v>
      </c>
      <c r="E144" s="36">
        <f t="shared" si="4"/>
        <v>10.54</v>
      </c>
      <c r="F144" s="36">
        <v>10.54</v>
      </c>
      <c r="G144" s="37">
        <v>0</v>
      </c>
    </row>
    <row r="145" spans="1:7" ht="20.100000000000001" customHeight="1" x14ac:dyDescent="0.15">
      <c r="A145" s="35" t="s">
        <v>36</v>
      </c>
      <c r="B145" s="75" t="s">
        <v>36</v>
      </c>
      <c r="C145" s="79" t="s">
        <v>36</v>
      </c>
      <c r="D145" s="35" t="s">
        <v>337</v>
      </c>
      <c r="E145" s="36">
        <f t="shared" si="4"/>
        <v>57.52</v>
      </c>
      <c r="F145" s="36">
        <v>0</v>
      </c>
      <c r="G145" s="37">
        <v>57.52</v>
      </c>
    </row>
    <row r="146" spans="1:7" ht="20.100000000000001" customHeight="1" x14ac:dyDescent="0.15">
      <c r="A146" s="35" t="s">
        <v>338</v>
      </c>
      <c r="B146" s="75" t="s">
        <v>83</v>
      </c>
      <c r="C146" s="79" t="s">
        <v>127</v>
      </c>
      <c r="D146" s="35" t="s">
        <v>339</v>
      </c>
      <c r="E146" s="36">
        <f t="shared" si="4"/>
        <v>2.34</v>
      </c>
      <c r="F146" s="36">
        <v>0</v>
      </c>
      <c r="G146" s="37">
        <v>2.34</v>
      </c>
    </row>
    <row r="147" spans="1:7" ht="20.100000000000001" customHeight="1" x14ac:dyDescent="0.15">
      <c r="A147" s="35" t="s">
        <v>338</v>
      </c>
      <c r="B147" s="75" t="s">
        <v>82</v>
      </c>
      <c r="C147" s="79" t="s">
        <v>127</v>
      </c>
      <c r="D147" s="35" t="s">
        <v>340</v>
      </c>
      <c r="E147" s="36">
        <f t="shared" si="4"/>
        <v>1</v>
      </c>
      <c r="F147" s="36">
        <v>0</v>
      </c>
      <c r="G147" s="37">
        <v>1</v>
      </c>
    </row>
    <row r="148" spans="1:7" ht="20.100000000000001" customHeight="1" x14ac:dyDescent="0.15">
      <c r="A148" s="35" t="s">
        <v>338</v>
      </c>
      <c r="B148" s="75" t="s">
        <v>89</v>
      </c>
      <c r="C148" s="79" t="s">
        <v>127</v>
      </c>
      <c r="D148" s="35" t="s">
        <v>341</v>
      </c>
      <c r="E148" s="36">
        <f t="shared" si="4"/>
        <v>0.5</v>
      </c>
      <c r="F148" s="36">
        <v>0</v>
      </c>
      <c r="G148" s="37">
        <v>0.5</v>
      </c>
    </row>
    <row r="149" spans="1:7" ht="20.100000000000001" customHeight="1" x14ac:dyDescent="0.15">
      <c r="A149" s="35" t="s">
        <v>338</v>
      </c>
      <c r="B149" s="75" t="s">
        <v>101</v>
      </c>
      <c r="C149" s="79" t="s">
        <v>127</v>
      </c>
      <c r="D149" s="35" t="s">
        <v>343</v>
      </c>
      <c r="E149" s="36">
        <f t="shared" si="4"/>
        <v>20</v>
      </c>
      <c r="F149" s="36">
        <v>0</v>
      </c>
      <c r="G149" s="37">
        <v>20</v>
      </c>
    </row>
    <row r="150" spans="1:7" ht="20.100000000000001" customHeight="1" x14ac:dyDescent="0.15">
      <c r="A150" s="35" t="s">
        <v>338</v>
      </c>
      <c r="B150" s="75" t="s">
        <v>336</v>
      </c>
      <c r="C150" s="79" t="s">
        <v>127</v>
      </c>
      <c r="D150" s="35" t="s">
        <v>344</v>
      </c>
      <c r="E150" s="36">
        <f t="shared" si="4"/>
        <v>5</v>
      </c>
      <c r="F150" s="36">
        <v>0</v>
      </c>
      <c r="G150" s="37">
        <v>5</v>
      </c>
    </row>
    <row r="151" spans="1:7" ht="20.100000000000001" customHeight="1" x14ac:dyDescent="0.15">
      <c r="A151" s="35" t="s">
        <v>338</v>
      </c>
      <c r="B151" s="75" t="s">
        <v>346</v>
      </c>
      <c r="C151" s="79" t="s">
        <v>127</v>
      </c>
      <c r="D151" s="35" t="s">
        <v>197</v>
      </c>
      <c r="E151" s="36">
        <f t="shared" si="4"/>
        <v>16</v>
      </c>
      <c r="F151" s="36">
        <v>0</v>
      </c>
      <c r="G151" s="37">
        <v>16</v>
      </c>
    </row>
    <row r="152" spans="1:7" ht="20.100000000000001" customHeight="1" x14ac:dyDescent="0.15">
      <c r="A152" s="35" t="s">
        <v>338</v>
      </c>
      <c r="B152" s="75" t="s">
        <v>347</v>
      </c>
      <c r="C152" s="79" t="s">
        <v>127</v>
      </c>
      <c r="D152" s="35" t="s">
        <v>199</v>
      </c>
      <c r="E152" s="36">
        <f t="shared" si="4"/>
        <v>1</v>
      </c>
      <c r="F152" s="36">
        <v>0</v>
      </c>
      <c r="G152" s="37">
        <v>1</v>
      </c>
    </row>
    <row r="153" spans="1:7" ht="20.100000000000001" customHeight="1" x14ac:dyDescent="0.15">
      <c r="A153" s="35" t="s">
        <v>338</v>
      </c>
      <c r="B153" s="75" t="s">
        <v>348</v>
      </c>
      <c r="C153" s="79" t="s">
        <v>127</v>
      </c>
      <c r="D153" s="35" t="s">
        <v>349</v>
      </c>
      <c r="E153" s="36">
        <f t="shared" si="4"/>
        <v>1.6</v>
      </c>
      <c r="F153" s="36">
        <v>0</v>
      </c>
      <c r="G153" s="37">
        <v>1.6</v>
      </c>
    </row>
    <row r="154" spans="1:7" ht="20.100000000000001" customHeight="1" x14ac:dyDescent="0.15">
      <c r="A154" s="35" t="s">
        <v>338</v>
      </c>
      <c r="B154" s="75" t="s">
        <v>350</v>
      </c>
      <c r="C154" s="79" t="s">
        <v>127</v>
      </c>
      <c r="D154" s="35" t="s">
        <v>351</v>
      </c>
      <c r="E154" s="36">
        <f t="shared" si="4"/>
        <v>1.08</v>
      </c>
      <c r="F154" s="36">
        <v>0</v>
      </c>
      <c r="G154" s="37">
        <v>1.08</v>
      </c>
    </row>
    <row r="155" spans="1:7" ht="20.100000000000001" customHeight="1" x14ac:dyDescent="0.15">
      <c r="A155" s="35" t="s">
        <v>338</v>
      </c>
      <c r="B155" s="75" t="s">
        <v>115</v>
      </c>
      <c r="C155" s="79" t="s">
        <v>127</v>
      </c>
      <c r="D155" s="35" t="s">
        <v>203</v>
      </c>
      <c r="E155" s="36">
        <f t="shared" si="4"/>
        <v>9</v>
      </c>
      <c r="F155" s="36">
        <v>0</v>
      </c>
      <c r="G155" s="37">
        <v>9</v>
      </c>
    </row>
  </sheetData>
  <mergeCells count="9">
    <mergeCell ref="A2:G2"/>
    <mergeCell ref="A4:D4"/>
    <mergeCell ref="A5:B5"/>
    <mergeCell ref="D5:D6"/>
    <mergeCell ref="C5:C6"/>
    <mergeCell ref="E4:G4"/>
    <mergeCell ref="E5:E6"/>
    <mergeCell ref="F5:F6"/>
    <mergeCell ref="G5:G6"/>
  </mergeCells>
  <phoneticPr fontId="25" type="noConversion"/>
  <printOptions horizontalCentered="1"/>
  <pageMargins left="0.59027779102325439" right="0.59027779102325439" top="0.98402780294418335" bottom="0.98402780294418335" header="0.51180553436279297" footer="0.51180553436279297"/>
  <pageSetup paperSize="9" fitToHeight="1000" orientation="landscape" errors="blank" r:id="rId1"/>
  <headerFooter alignWithMargins="0">
    <oddFooter>&amp;C第 &amp;P 页,共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autoPageBreaks="0" fitToPage="1"/>
  </sheetPr>
  <dimension ref="A1:F35"/>
  <sheetViews>
    <sheetView showGridLines="0" showZeros="0" workbookViewId="0">
      <selection activeCell="E8" sqref="E8"/>
    </sheetView>
  </sheetViews>
  <sheetFormatPr defaultRowHeight="11.25" x14ac:dyDescent="0.15"/>
  <cols>
    <col min="1" max="3" width="5.6640625" customWidth="1"/>
    <col min="4" max="4" width="17" customWidth="1"/>
    <col min="5" max="5" width="92.33203125" customWidth="1"/>
    <col min="6" max="6" width="25" customWidth="1"/>
    <col min="7" max="243" width="10.6640625" customWidth="1"/>
  </cols>
  <sheetData>
    <row r="1" spans="1:6" ht="20.100000000000001" customHeight="1" x14ac:dyDescent="0.15">
      <c r="A1" s="21"/>
      <c r="B1" s="22"/>
      <c r="C1" s="22"/>
      <c r="D1" s="22"/>
      <c r="E1" s="22"/>
      <c r="F1" s="66" t="s">
        <v>445</v>
      </c>
    </row>
    <row r="2" spans="1:6" ht="20.100000000000001" customHeight="1" x14ac:dyDescent="0.15">
      <c r="A2" s="98" t="s">
        <v>438</v>
      </c>
      <c r="B2" s="98"/>
      <c r="C2" s="98"/>
      <c r="D2" s="98"/>
      <c r="E2" s="98"/>
      <c r="F2" s="98"/>
    </row>
    <row r="3" spans="1:6" ht="20.100000000000001" customHeight="1" x14ac:dyDescent="0.15">
      <c r="A3" s="25" t="s">
        <v>0</v>
      </c>
      <c r="B3" s="25"/>
      <c r="C3" s="25"/>
      <c r="D3" s="73"/>
      <c r="E3" s="73"/>
      <c r="F3" s="5" t="s">
        <v>3</v>
      </c>
    </row>
    <row r="4" spans="1:6" ht="20.100000000000001" customHeight="1" x14ac:dyDescent="0.15">
      <c r="A4" s="101" t="s">
        <v>66</v>
      </c>
      <c r="B4" s="102"/>
      <c r="C4" s="103"/>
      <c r="D4" s="159" t="s">
        <v>67</v>
      </c>
      <c r="E4" s="144" t="s">
        <v>365</v>
      </c>
      <c r="F4" s="119" t="s">
        <v>69</v>
      </c>
    </row>
    <row r="5" spans="1:6" ht="20.100000000000001" customHeight="1" x14ac:dyDescent="0.15">
      <c r="A5" s="31" t="s">
        <v>76</v>
      </c>
      <c r="B5" s="30" t="s">
        <v>77</v>
      </c>
      <c r="C5" s="32" t="s">
        <v>78</v>
      </c>
      <c r="D5" s="160"/>
      <c r="E5" s="144"/>
      <c r="F5" s="119"/>
    </row>
    <row r="6" spans="1:6" ht="20.100000000000001" customHeight="1" x14ac:dyDescent="0.15">
      <c r="A6" s="75" t="s">
        <v>36</v>
      </c>
      <c r="B6" s="75" t="s">
        <v>36</v>
      </c>
      <c r="C6" s="75" t="s">
        <v>36</v>
      </c>
      <c r="D6" s="80" t="s">
        <v>36</v>
      </c>
      <c r="E6" s="80" t="s">
        <v>56</v>
      </c>
      <c r="F6" s="81">
        <v>5888.6</v>
      </c>
    </row>
    <row r="7" spans="1:6" ht="20.100000000000001" customHeight="1" x14ac:dyDescent="0.15">
      <c r="A7" s="75" t="s">
        <v>36</v>
      </c>
      <c r="B7" s="75" t="s">
        <v>36</v>
      </c>
      <c r="C7" s="75" t="s">
        <v>36</v>
      </c>
      <c r="D7" s="80" t="s">
        <v>36</v>
      </c>
      <c r="E7" s="80" t="s">
        <v>79</v>
      </c>
      <c r="F7" s="81">
        <v>4619.6000000000004</v>
      </c>
    </row>
    <row r="8" spans="1:6" ht="20.100000000000001" customHeight="1" x14ac:dyDescent="0.15">
      <c r="A8" s="75" t="s">
        <v>36</v>
      </c>
      <c r="B8" s="75" t="s">
        <v>36</v>
      </c>
      <c r="C8" s="75" t="s">
        <v>36</v>
      </c>
      <c r="D8" s="80" t="s">
        <v>36</v>
      </c>
      <c r="E8" s="80" t="s">
        <v>80</v>
      </c>
      <c r="F8" s="81">
        <v>4619.6000000000004</v>
      </c>
    </row>
    <row r="9" spans="1:6" ht="20.100000000000001" customHeight="1" x14ac:dyDescent="0.15">
      <c r="A9" s="75" t="s">
        <v>36</v>
      </c>
      <c r="B9" s="75" t="s">
        <v>36</v>
      </c>
      <c r="C9" s="75" t="s">
        <v>36</v>
      </c>
      <c r="D9" s="80" t="s">
        <v>36</v>
      </c>
      <c r="E9" s="80" t="s">
        <v>88</v>
      </c>
      <c r="F9" s="81">
        <v>2119.6</v>
      </c>
    </row>
    <row r="10" spans="1:6" ht="20.100000000000001" customHeight="1" x14ac:dyDescent="0.15">
      <c r="A10" s="75" t="s">
        <v>81</v>
      </c>
      <c r="B10" s="75" t="s">
        <v>82</v>
      </c>
      <c r="C10" s="75" t="s">
        <v>82</v>
      </c>
      <c r="D10" s="80" t="s">
        <v>84</v>
      </c>
      <c r="E10" s="80" t="s">
        <v>366</v>
      </c>
      <c r="F10" s="81">
        <v>76.61</v>
      </c>
    </row>
    <row r="11" spans="1:6" ht="20.100000000000001" customHeight="1" x14ac:dyDescent="0.15">
      <c r="A11" s="75" t="s">
        <v>81</v>
      </c>
      <c r="B11" s="75" t="s">
        <v>82</v>
      </c>
      <c r="C11" s="75" t="s">
        <v>82</v>
      </c>
      <c r="D11" s="80" t="s">
        <v>84</v>
      </c>
      <c r="E11" s="80" t="s">
        <v>367</v>
      </c>
      <c r="F11" s="81">
        <v>2042.99</v>
      </c>
    </row>
    <row r="12" spans="1:6" ht="20.100000000000001" customHeight="1" x14ac:dyDescent="0.15">
      <c r="A12" s="75" t="s">
        <v>36</v>
      </c>
      <c r="B12" s="75" t="s">
        <v>36</v>
      </c>
      <c r="C12" s="75" t="s">
        <v>36</v>
      </c>
      <c r="D12" s="80" t="s">
        <v>36</v>
      </c>
      <c r="E12" s="80" t="s">
        <v>90</v>
      </c>
      <c r="F12" s="81">
        <v>900</v>
      </c>
    </row>
    <row r="13" spans="1:6" ht="20.100000000000001" customHeight="1" x14ac:dyDescent="0.15">
      <c r="A13" s="75" t="s">
        <v>81</v>
      </c>
      <c r="B13" s="75" t="s">
        <v>82</v>
      </c>
      <c r="C13" s="75" t="s">
        <v>89</v>
      </c>
      <c r="D13" s="80" t="s">
        <v>84</v>
      </c>
      <c r="E13" s="80" t="s">
        <v>368</v>
      </c>
      <c r="F13" s="81">
        <v>900</v>
      </c>
    </row>
    <row r="14" spans="1:6" ht="20.100000000000001" customHeight="1" x14ac:dyDescent="0.15">
      <c r="A14" s="75" t="s">
        <v>36</v>
      </c>
      <c r="B14" s="75" t="s">
        <v>36</v>
      </c>
      <c r="C14" s="75" t="s">
        <v>36</v>
      </c>
      <c r="D14" s="80" t="s">
        <v>36</v>
      </c>
      <c r="E14" s="80" t="s">
        <v>92</v>
      </c>
      <c r="F14" s="81">
        <v>1600</v>
      </c>
    </row>
    <row r="15" spans="1:6" ht="20.100000000000001" customHeight="1" x14ac:dyDescent="0.15">
      <c r="A15" s="75" t="s">
        <v>81</v>
      </c>
      <c r="B15" s="75" t="s">
        <v>82</v>
      </c>
      <c r="C15" s="75" t="s">
        <v>91</v>
      </c>
      <c r="D15" s="80" t="s">
        <v>84</v>
      </c>
      <c r="E15" s="80" t="s">
        <v>369</v>
      </c>
      <c r="F15" s="81">
        <v>1600</v>
      </c>
    </row>
    <row r="16" spans="1:6" ht="20.100000000000001" customHeight="1" x14ac:dyDescent="0.15">
      <c r="A16" s="75" t="s">
        <v>36</v>
      </c>
      <c r="B16" s="75" t="s">
        <v>36</v>
      </c>
      <c r="C16" s="75" t="s">
        <v>36</v>
      </c>
      <c r="D16" s="80" t="s">
        <v>36</v>
      </c>
      <c r="E16" s="80" t="s">
        <v>108</v>
      </c>
      <c r="F16" s="81">
        <v>40</v>
      </c>
    </row>
    <row r="17" spans="1:6" ht="20.100000000000001" customHeight="1" x14ac:dyDescent="0.15">
      <c r="A17" s="75" t="s">
        <v>36</v>
      </c>
      <c r="B17" s="75" t="s">
        <v>36</v>
      </c>
      <c r="C17" s="75" t="s">
        <v>36</v>
      </c>
      <c r="D17" s="80" t="s">
        <v>36</v>
      </c>
      <c r="E17" s="80" t="s">
        <v>109</v>
      </c>
      <c r="F17" s="81">
        <v>40</v>
      </c>
    </row>
    <row r="18" spans="1:6" ht="20.100000000000001" customHeight="1" x14ac:dyDescent="0.15">
      <c r="A18" s="75" t="s">
        <v>36</v>
      </c>
      <c r="B18" s="75" t="s">
        <v>36</v>
      </c>
      <c r="C18" s="75" t="s">
        <v>36</v>
      </c>
      <c r="D18" s="80" t="s">
        <v>36</v>
      </c>
      <c r="E18" s="80" t="s">
        <v>88</v>
      </c>
      <c r="F18" s="81">
        <v>40</v>
      </c>
    </row>
    <row r="19" spans="1:6" ht="20.100000000000001" customHeight="1" x14ac:dyDescent="0.15">
      <c r="A19" s="75" t="s">
        <v>81</v>
      </c>
      <c r="B19" s="75" t="s">
        <v>82</v>
      </c>
      <c r="C19" s="75" t="s">
        <v>82</v>
      </c>
      <c r="D19" s="80" t="s">
        <v>110</v>
      </c>
      <c r="E19" s="80" t="s">
        <v>370</v>
      </c>
      <c r="F19" s="81">
        <v>40</v>
      </c>
    </row>
    <row r="20" spans="1:6" ht="20.100000000000001" customHeight="1" x14ac:dyDescent="0.15">
      <c r="A20" s="75" t="s">
        <v>36</v>
      </c>
      <c r="B20" s="75" t="s">
        <v>36</v>
      </c>
      <c r="C20" s="75" t="s">
        <v>36</v>
      </c>
      <c r="D20" s="80" t="s">
        <v>36</v>
      </c>
      <c r="E20" s="80" t="s">
        <v>111</v>
      </c>
      <c r="F20" s="81">
        <v>17</v>
      </c>
    </row>
    <row r="21" spans="1:6" ht="20.100000000000001" customHeight="1" x14ac:dyDescent="0.15">
      <c r="A21" s="75" t="s">
        <v>36</v>
      </c>
      <c r="B21" s="75" t="s">
        <v>36</v>
      </c>
      <c r="C21" s="75" t="s">
        <v>36</v>
      </c>
      <c r="D21" s="80" t="s">
        <v>36</v>
      </c>
      <c r="E21" s="80" t="s">
        <v>112</v>
      </c>
      <c r="F21" s="81">
        <v>17</v>
      </c>
    </row>
    <row r="22" spans="1:6" ht="20.100000000000001" customHeight="1" x14ac:dyDescent="0.15">
      <c r="A22" s="75" t="s">
        <v>36</v>
      </c>
      <c r="B22" s="75" t="s">
        <v>36</v>
      </c>
      <c r="C22" s="75" t="s">
        <v>36</v>
      </c>
      <c r="D22" s="80" t="s">
        <v>36</v>
      </c>
      <c r="E22" s="80" t="s">
        <v>114</v>
      </c>
      <c r="F22" s="81">
        <v>0.8</v>
      </c>
    </row>
    <row r="23" spans="1:6" ht="20.100000000000001" customHeight="1" x14ac:dyDescent="0.15">
      <c r="A23" s="75" t="s">
        <v>81</v>
      </c>
      <c r="B23" s="75" t="s">
        <v>82</v>
      </c>
      <c r="C23" s="75" t="s">
        <v>95</v>
      </c>
      <c r="D23" s="80" t="s">
        <v>113</v>
      </c>
      <c r="E23" s="80" t="s">
        <v>366</v>
      </c>
      <c r="F23" s="81">
        <v>0.8</v>
      </c>
    </row>
    <row r="24" spans="1:6" ht="20.100000000000001" customHeight="1" x14ac:dyDescent="0.15">
      <c r="A24" s="75" t="s">
        <v>36</v>
      </c>
      <c r="B24" s="75" t="s">
        <v>36</v>
      </c>
      <c r="C24" s="75" t="s">
        <v>36</v>
      </c>
      <c r="D24" s="80" t="s">
        <v>36</v>
      </c>
      <c r="E24" s="80" t="s">
        <v>116</v>
      </c>
      <c r="F24" s="81">
        <v>16.2</v>
      </c>
    </row>
    <row r="25" spans="1:6" ht="20.100000000000001" customHeight="1" x14ac:dyDescent="0.15">
      <c r="A25" s="75" t="s">
        <v>81</v>
      </c>
      <c r="B25" s="75" t="s">
        <v>82</v>
      </c>
      <c r="C25" s="75" t="s">
        <v>115</v>
      </c>
      <c r="D25" s="80" t="s">
        <v>113</v>
      </c>
      <c r="E25" s="80" t="s">
        <v>371</v>
      </c>
      <c r="F25" s="81">
        <v>16.2</v>
      </c>
    </row>
    <row r="26" spans="1:6" ht="20.100000000000001" customHeight="1" x14ac:dyDescent="0.15">
      <c r="A26" s="75" t="s">
        <v>36</v>
      </c>
      <c r="B26" s="75" t="s">
        <v>36</v>
      </c>
      <c r="C26" s="75" t="s">
        <v>36</v>
      </c>
      <c r="D26" s="80" t="s">
        <v>36</v>
      </c>
      <c r="E26" s="80" t="s">
        <v>118</v>
      </c>
      <c r="F26" s="81">
        <v>1212</v>
      </c>
    </row>
    <row r="27" spans="1:6" ht="20.100000000000001" customHeight="1" x14ac:dyDescent="0.15">
      <c r="A27" s="75" t="s">
        <v>36</v>
      </c>
      <c r="B27" s="75" t="s">
        <v>36</v>
      </c>
      <c r="C27" s="75" t="s">
        <v>36</v>
      </c>
      <c r="D27" s="80" t="s">
        <v>36</v>
      </c>
      <c r="E27" s="80" t="s">
        <v>119</v>
      </c>
      <c r="F27" s="81">
        <v>319</v>
      </c>
    </row>
    <row r="28" spans="1:6" ht="20.100000000000001" customHeight="1" x14ac:dyDescent="0.15">
      <c r="A28" s="75" t="s">
        <v>36</v>
      </c>
      <c r="B28" s="75" t="s">
        <v>36</v>
      </c>
      <c r="C28" s="75" t="s">
        <v>36</v>
      </c>
      <c r="D28" s="80" t="s">
        <v>36</v>
      </c>
      <c r="E28" s="80" t="s">
        <v>116</v>
      </c>
      <c r="F28" s="81">
        <v>319</v>
      </c>
    </row>
    <row r="29" spans="1:6" ht="20.100000000000001" customHeight="1" x14ac:dyDescent="0.15">
      <c r="A29" s="75" t="s">
        <v>81</v>
      </c>
      <c r="B29" s="75" t="s">
        <v>82</v>
      </c>
      <c r="C29" s="75" t="s">
        <v>115</v>
      </c>
      <c r="D29" s="80" t="s">
        <v>121</v>
      </c>
      <c r="E29" s="80" t="s">
        <v>372</v>
      </c>
      <c r="F29" s="81">
        <v>319</v>
      </c>
    </row>
    <row r="30" spans="1:6" ht="20.100000000000001" customHeight="1" x14ac:dyDescent="0.15">
      <c r="A30" s="75" t="s">
        <v>36</v>
      </c>
      <c r="B30" s="75" t="s">
        <v>36</v>
      </c>
      <c r="C30" s="75" t="s">
        <v>36</v>
      </c>
      <c r="D30" s="80" t="s">
        <v>36</v>
      </c>
      <c r="E30" s="80" t="s">
        <v>124</v>
      </c>
      <c r="F30" s="81">
        <v>775</v>
      </c>
    </row>
    <row r="31" spans="1:6" ht="20.100000000000001" customHeight="1" x14ac:dyDescent="0.15">
      <c r="A31" s="75" t="s">
        <v>36</v>
      </c>
      <c r="B31" s="75" t="s">
        <v>36</v>
      </c>
      <c r="C31" s="75" t="s">
        <v>36</v>
      </c>
      <c r="D31" s="80" t="s">
        <v>36</v>
      </c>
      <c r="E31" s="80" t="s">
        <v>116</v>
      </c>
      <c r="F31" s="81">
        <v>775</v>
      </c>
    </row>
    <row r="32" spans="1:6" ht="20.100000000000001" customHeight="1" x14ac:dyDescent="0.15">
      <c r="A32" s="75" t="s">
        <v>81</v>
      </c>
      <c r="B32" s="75" t="s">
        <v>82</v>
      </c>
      <c r="C32" s="75" t="s">
        <v>115</v>
      </c>
      <c r="D32" s="80" t="s">
        <v>125</v>
      </c>
      <c r="E32" s="80" t="s">
        <v>373</v>
      </c>
      <c r="F32" s="81">
        <v>775</v>
      </c>
    </row>
    <row r="33" spans="1:6" ht="20.100000000000001" customHeight="1" x14ac:dyDescent="0.15">
      <c r="A33" s="75" t="s">
        <v>36</v>
      </c>
      <c r="B33" s="75" t="s">
        <v>36</v>
      </c>
      <c r="C33" s="75" t="s">
        <v>36</v>
      </c>
      <c r="D33" s="80" t="s">
        <v>36</v>
      </c>
      <c r="E33" s="80" t="s">
        <v>126</v>
      </c>
      <c r="F33" s="81">
        <v>118</v>
      </c>
    </row>
    <row r="34" spans="1:6" ht="20.100000000000001" customHeight="1" x14ac:dyDescent="0.15">
      <c r="A34" s="75" t="s">
        <v>36</v>
      </c>
      <c r="B34" s="75" t="s">
        <v>36</v>
      </c>
      <c r="C34" s="75" t="s">
        <v>36</v>
      </c>
      <c r="D34" s="80" t="s">
        <v>36</v>
      </c>
      <c r="E34" s="80" t="s">
        <v>116</v>
      </c>
      <c r="F34" s="81">
        <v>118</v>
      </c>
    </row>
    <row r="35" spans="1:6" ht="20.100000000000001" customHeight="1" x14ac:dyDescent="0.15">
      <c r="A35" s="75" t="s">
        <v>81</v>
      </c>
      <c r="B35" s="75" t="s">
        <v>82</v>
      </c>
      <c r="C35" s="75" t="s">
        <v>115</v>
      </c>
      <c r="D35" s="80" t="s">
        <v>127</v>
      </c>
      <c r="E35" s="80" t="s">
        <v>374</v>
      </c>
      <c r="F35" s="81">
        <v>118</v>
      </c>
    </row>
  </sheetData>
  <mergeCells count="5">
    <mergeCell ref="D4:D5"/>
    <mergeCell ref="E4:E5"/>
    <mergeCell ref="A2:F2"/>
    <mergeCell ref="F4:F5"/>
    <mergeCell ref="A4:C4"/>
  </mergeCells>
  <phoneticPr fontId="25" type="noConversion"/>
  <printOptions horizontalCentered="1"/>
  <pageMargins left="0.59027779102325439" right="0.59027779102325439" top="0.98402780294418335" bottom="0.98402780294418335" header="0.51180553436279297" footer="0.51180553436279297"/>
  <pageSetup paperSize="9" fitToHeight="1000" orientation="landscape" errors="blank" r:id="rId1"/>
  <headerFooter alignWithMargins="0">
    <oddFooter>&amp;C第 &amp;P 页,共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autoPageBreaks="0" fitToPage="1"/>
  </sheetPr>
  <dimension ref="A1:H17"/>
  <sheetViews>
    <sheetView showGridLines="0" showZeros="0" workbookViewId="0">
      <selection activeCell="F7" sqref="F7"/>
    </sheetView>
  </sheetViews>
  <sheetFormatPr defaultRowHeight="11.25" x14ac:dyDescent="0.15"/>
  <cols>
    <col min="1" max="1" width="15.5" customWidth="1"/>
    <col min="2" max="2" width="38.83203125" customWidth="1"/>
    <col min="3" max="8" width="18" customWidth="1"/>
  </cols>
  <sheetData>
    <row r="1" spans="1:8" ht="20.100000000000001" customHeight="1" x14ac:dyDescent="0.15">
      <c r="A1" s="4"/>
      <c r="B1" s="4"/>
      <c r="C1" s="4"/>
      <c r="D1" s="4"/>
      <c r="E1" s="78"/>
      <c r="F1" s="4"/>
      <c r="G1" s="4"/>
      <c r="H1" s="2" t="s">
        <v>446</v>
      </c>
    </row>
    <row r="2" spans="1:8" ht="25.5" customHeight="1" x14ac:dyDescent="0.15">
      <c r="A2" s="98" t="s">
        <v>439</v>
      </c>
      <c r="B2" s="98"/>
      <c r="C2" s="98"/>
      <c r="D2" s="98"/>
      <c r="E2" s="98"/>
      <c r="F2" s="98"/>
      <c r="G2" s="98"/>
      <c r="H2" s="98"/>
    </row>
    <row r="3" spans="1:8" ht="20.100000000000001" customHeight="1" x14ac:dyDescent="0.15">
      <c r="A3" s="82" t="s">
        <v>0</v>
      </c>
      <c r="B3" s="26"/>
      <c r="C3" s="26"/>
      <c r="D3" s="26"/>
      <c r="E3" s="26"/>
      <c r="F3" s="26"/>
      <c r="G3" s="26"/>
      <c r="H3" s="5" t="s">
        <v>3</v>
      </c>
    </row>
    <row r="4" spans="1:8" ht="20.100000000000001" customHeight="1" x14ac:dyDescent="0.15">
      <c r="A4" s="144" t="s">
        <v>375</v>
      </c>
      <c r="B4" s="144" t="s">
        <v>376</v>
      </c>
      <c r="C4" s="119" t="s">
        <v>377</v>
      </c>
      <c r="D4" s="119"/>
      <c r="E4" s="120"/>
      <c r="F4" s="120"/>
      <c r="G4" s="120"/>
      <c r="H4" s="119"/>
    </row>
    <row r="5" spans="1:8" ht="20.100000000000001" customHeight="1" x14ac:dyDescent="0.15">
      <c r="A5" s="144"/>
      <c r="B5" s="144"/>
      <c r="C5" s="143" t="s">
        <v>56</v>
      </c>
      <c r="D5" s="114" t="s">
        <v>255</v>
      </c>
      <c r="E5" s="138" t="s">
        <v>378</v>
      </c>
      <c r="F5" s="156"/>
      <c r="G5" s="139"/>
      <c r="H5" s="161" t="s">
        <v>260</v>
      </c>
    </row>
    <row r="6" spans="1:8" ht="33.75" customHeight="1" x14ac:dyDescent="0.15">
      <c r="A6" s="113"/>
      <c r="B6" s="113"/>
      <c r="C6" s="162"/>
      <c r="D6" s="105"/>
      <c r="E6" s="69" t="s">
        <v>71</v>
      </c>
      <c r="F6" s="83" t="s">
        <v>379</v>
      </c>
      <c r="G6" s="71" t="s">
        <v>380</v>
      </c>
      <c r="H6" s="149"/>
    </row>
    <row r="7" spans="1:8" ht="20.100000000000001" customHeight="1" x14ac:dyDescent="0.15">
      <c r="A7" s="35" t="s">
        <v>36</v>
      </c>
      <c r="B7" s="75" t="s">
        <v>56</v>
      </c>
      <c r="C7" s="38">
        <f t="shared" ref="C7:C17" si="0">SUM(D7,F7:H7)</f>
        <v>107.4</v>
      </c>
      <c r="D7" s="36">
        <v>0</v>
      </c>
      <c r="E7" s="36">
        <f t="shared" ref="E7:E17" si="1">SUM(F7:G7)</f>
        <v>92.4</v>
      </c>
      <c r="F7" s="36">
        <v>0</v>
      </c>
      <c r="G7" s="37">
        <v>92.4</v>
      </c>
      <c r="H7" s="84">
        <v>15</v>
      </c>
    </row>
    <row r="8" spans="1:8" ht="20.100000000000001" customHeight="1" x14ac:dyDescent="0.15">
      <c r="A8" s="35" t="s">
        <v>36</v>
      </c>
      <c r="B8" s="75" t="s">
        <v>79</v>
      </c>
      <c r="C8" s="38">
        <f t="shared" si="0"/>
        <v>68.400000000000006</v>
      </c>
      <c r="D8" s="36">
        <v>0</v>
      </c>
      <c r="E8" s="36">
        <f t="shared" si="1"/>
        <v>58.4</v>
      </c>
      <c r="F8" s="36">
        <v>0</v>
      </c>
      <c r="G8" s="37">
        <v>58.4</v>
      </c>
      <c r="H8" s="84">
        <v>10</v>
      </c>
    </row>
    <row r="9" spans="1:8" ht="20.100000000000001" customHeight="1" x14ac:dyDescent="0.15">
      <c r="A9" s="35" t="s">
        <v>84</v>
      </c>
      <c r="B9" s="75" t="s">
        <v>80</v>
      </c>
      <c r="C9" s="38">
        <f t="shared" si="0"/>
        <v>68.400000000000006</v>
      </c>
      <c r="D9" s="36">
        <v>0</v>
      </c>
      <c r="E9" s="36">
        <f t="shared" si="1"/>
        <v>58.4</v>
      </c>
      <c r="F9" s="36">
        <v>0</v>
      </c>
      <c r="G9" s="37">
        <v>58.4</v>
      </c>
      <c r="H9" s="84">
        <v>10</v>
      </c>
    </row>
    <row r="10" spans="1:8" ht="20.100000000000001" customHeight="1" x14ac:dyDescent="0.15">
      <c r="A10" s="35" t="s">
        <v>36</v>
      </c>
      <c r="B10" s="75" t="s">
        <v>108</v>
      </c>
      <c r="C10" s="38">
        <f t="shared" si="0"/>
        <v>1</v>
      </c>
      <c r="D10" s="36">
        <v>0</v>
      </c>
      <c r="E10" s="36">
        <f t="shared" si="1"/>
        <v>0</v>
      </c>
      <c r="F10" s="36">
        <v>0</v>
      </c>
      <c r="G10" s="37">
        <v>0</v>
      </c>
      <c r="H10" s="84">
        <v>1</v>
      </c>
    </row>
    <row r="11" spans="1:8" ht="20.100000000000001" customHeight="1" x14ac:dyDescent="0.15">
      <c r="A11" s="35" t="s">
        <v>110</v>
      </c>
      <c r="B11" s="75" t="s">
        <v>109</v>
      </c>
      <c r="C11" s="38">
        <f t="shared" si="0"/>
        <v>1</v>
      </c>
      <c r="D11" s="36">
        <v>0</v>
      </c>
      <c r="E11" s="36">
        <f t="shared" si="1"/>
        <v>0</v>
      </c>
      <c r="F11" s="36">
        <v>0</v>
      </c>
      <c r="G11" s="37">
        <v>0</v>
      </c>
      <c r="H11" s="84">
        <v>1</v>
      </c>
    </row>
    <row r="12" spans="1:8" ht="20.100000000000001" customHeight="1" x14ac:dyDescent="0.15">
      <c r="A12" s="35" t="s">
        <v>36</v>
      </c>
      <c r="B12" s="75" t="s">
        <v>111</v>
      </c>
      <c r="C12" s="38">
        <f t="shared" si="0"/>
        <v>16</v>
      </c>
      <c r="D12" s="36">
        <v>0</v>
      </c>
      <c r="E12" s="36">
        <f t="shared" si="1"/>
        <v>15</v>
      </c>
      <c r="F12" s="36">
        <v>0</v>
      </c>
      <c r="G12" s="37">
        <v>15</v>
      </c>
      <c r="H12" s="84">
        <v>1</v>
      </c>
    </row>
    <row r="13" spans="1:8" ht="20.100000000000001" customHeight="1" x14ac:dyDescent="0.15">
      <c r="A13" s="35" t="s">
        <v>113</v>
      </c>
      <c r="B13" s="75" t="s">
        <v>112</v>
      </c>
      <c r="C13" s="38">
        <f t="shared" si="0"/>
        <v>16</v>
      </c>
      <c r="D13" s="36">
        <v>0</v>
      </c>
      <c r="E13" s="36">
        <f t="shared" si="1"/>
        <v>15</v>
      </c>
      <c r="F13" s="36">
        <v>0</v>
      </c>
      <c r="G13" s="37">
        <v>15</v>
      </c>
      <c r="H13" s="84">
        <v>1</v>
      </c>
    </row>
    <row r="14" spans="1:8" ht="20.100000000000001" customHeight="1" x14ac:dyDescent="0.15">
      <c r="A14" s="35" t="s">
        <v>36</v>
      </c>
      <c r="B14" s="75" t="s">
        <v>118</v>
      </c>
      <c r="C14" s="38">
        <f t="shared" si="0"/>
        <v>22</v>
      </c>
      <c r="D14" s="36">
        <v>0</v>
      </c>
      <c r="E14" s="36">
        <f t="shared" si="1"/>
        <v>19</v>
      </c>
      <c r="F14" s="36">
        <v>0</v>
      </c>
      <c r="G14" s="37">
        <v>19</v>
      </c>
      <c r="H14" s="84">
        <v>3</v>
      </c>
    </row>
    <row r="15" spans="1:8" ht="20.100000000000001" customHeight="1" x14ac:dyDescent="0.15">
      <c r="A15" s="35" t="s">
        <v>121</v>
      </c>
      <c r="B15" s="75" t="s">
        <v>119</v>
      </c>
      <c r="C15" s="38">
        <f t="shared" si="0"/>
        <v>10</v>
      </c>
      <c r="D15" s="36">
        <v>0</v>
      </c>
      <c r="E15" s="36">
        <f t="shared" si="1"/>
        <v>9</v>
      </c>
      <c r="F15" s="36">
        <v>0</v>
      </c>
      <c r="G15" s="37">
        <v>9</v>
      </c>
      <c r="H15" s="84">
        <v>1</v>
      </c>
    </row>
    <row r="16" spans="1:8" ht="20.100000000000001" customHeight="1" x14ac:dyDescent="0.15">
      <c r="A16" s="35" t="s">
        <v>125</v>
      </c>
      <c r="B16" s="75" t="s">
        <v>124</v>
      </c>
      <c r="C16" s="38">
        <f t="shared" si="0"/>
        <v>11</v>
      </c>
      <c r="D16" s="36">
        <v>0</v>
      </c>
      <c r="E16" s="36">
        <f t="shared" si="1"/>
        <v>10</v>
      </c>
      <c r="F16" s="36">
        <v>0</v>
      </c>
      <c r="G16" s="37">
        <v>10</v>
      </c>
      <c r="H16" s="84">
        <v>1</v>
      </c>
    </row>
    <row r="17" spans="1:8" ht="20.100000000000001" customHeight="1" x14ac:dyDescent="0.15">
      <c r="A17" s="35" t="s">
        <v>127</v>
      </c>
      <c r="B17" s="75" t="s">
        <v>126</v>
      </c>
      <c r="C17" s="38">
        <f t="shared" si="0"/>
        <v>1</v>
      </c>
      <c r="D17" s="36">
        <v>0</v>
      </c>
      <c r="E17" s="36">
        <f t="shared" si="1"/>
        <v>0</v>
      </c>
      <c r="F17" s="36">
        <v>0</v>
      </c>
      <c r="G17" s="37">
        <v>0</v>
      </c>
      <c r="H17" s="84">
        <v>1</v>
      </c>
    </row>
  </sheetData>
  <mergeCells count="8">
    <mergeCell ref="A2:H2"/>
    <mergeCell ref="C4:H4"/>
    <mergeCell ref="H5:H6"/>
    <mergeCell ref="A4:A6"/>
    <mergeCell ref="B4:B6"/>
    <mergeCell ref="C5:C6"/>
    <mergeCell ref="D5:D6"/>
    <mergeCell ref="E5:G5"/>
  </mergeCells>
  <phoneticPr fontId="25" type="noConversion"/>
  <printOptions horizontalCentered="1"/>
  <pageMargins left="0.59027779102325439" right="0.59027779102325439" top="0.98402780294418335" bottom="0.98402780294418335" header="0.51180553436279297" footer="0.51180553436279297"/>
  <pageSetup paperSize="9" fitToHeight="1000" orientation="landscape" errors="blank" r:id="rId1"/>
  <headerFooter alignWithMargins="0">
    <oddFooter>&amp;C第 &amp;P 页,共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12</vt:i4>
      </vt:variant>
    </vt:vector>
  </HeadingPairs>
  <TitlesOfParts>
    <vt:vector size="25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'1'!Print_Titles</vt:lpstr>
      <vt:lpstr>'1-1'!Print_Titles</vt:lpstr>
      <vt:lpstr>'1-2'!Print_Titles</vt:lpstr>
      <vt:lpstr>'2'!Print_Titles</vt:lpstr>
      <vt:lpstr>'2-1'!Print_Titles</vt:lpstr>
      <vt:lpstr>'3'!Print_Titles</vt:lpstr>
      <vt:lpstr>'3-1'!Print_Titles</vt:lpstr>
      <vt:lpstr>'3-2'!Print_Titles</vt:lpstr>
      <vt:lpstr>'3-3'!Print_Titles</vt:lpstr>
      <vt:lpstr>'4'!Print_Titles</vt:lpstr>
      <vt:lpstr>'4-1'!Print_Titles</vt:lpstr>
      <vt:lpstr>'5'!Print_Titles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叶姣娇(叶姣娇:)</cp:lastModifiedBy>
  <cp:lastPrinted>2019-02-22T01:59:58Z</cp:lastPrinted>
  <dcterms:created xsi:type="dcterms:W3CDTF">2019-02-22T07:29:50Z</dcterms:created>
  <dcterms:modified xsi:type="dcterms:W3CDTF">2019-03-13T09:04:27Z</dcterms:modified>
</cp:coreProperties>
</file>